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3\Desktop\"/>
    </mc:Choice>
  </mc:AlternateContent>
  <xr:revisionPtr revIDLastSave="0" documentId="8_{D53105AC-A7B4-4759-B258-FECFBA80C460}" xr6:coauthVersionLast="47" xr6:coauthVersionMax="47" xr10:uidLastSave="{00000000-0000-0000-0000-000000000000}"/>
  <bookViews>
    <workbookView xWindow="-120" yWindow="-120" windowWidth="24240" windowHeight="13020" tabRatio="598" xr2:uid="{00000000-000D-0000-FFFF-FFFF00000000}"/>
  </bookViews>
  <sheets>
    <sheet name="調査入力表" sheetId="1" r:id="rId1"/>
    <sheet name="業種リスト" sheetId="3" r:id="rId2"/>
    <sheet name="データ表" sheetId="2" r:id="rId3"/>
  </sheets>
  <definedNames>
    <definedName name="Area_Gyosyu">業種リスト!$A$1:$B$40</definedName>
  </definedNames>
  <calcPr calcId="181029"/>
</workbook>
</file>

<file path=xl/calcChain.xml><?xml version="1.0" encoding="utf-8"?>
<calcChain xmlns="http://schemas.openxmlformats.org/spreadsheetml/2006/main">
  <c r="G8" i="1" l="1"/>
  <c r="AY17" i="1"/>
  <c r="BB17" i="1"/>
  <c r="BE17" i="1"/>
  <c r="BH17" i="1"/>
  <c r="AP17" i="1"/>
  <c r="AG17" i="1"/>
  <c r="Y17" i="1"/>
  <c r="U17" i="1"/>
  <c r="M17" i="1"/>
  <c r="I17" i="1"/>
  <c r="E17" i="1"/>
  <c r="AP18" i="1" s="1"/>
  <c r="BH16" i="1"/>
  <c r="BE16" i="1"/>
  <c r="BB16" i="1"/>
  <c r="AY16" i="1"/>
  <c r="AP16" i="1"/>
  <c r="AG16" i="1"/>
  <c r="Y16" i="1"/>
  <c r="U16" i="1"/>
  <c r="M16" i="1"/>
  <c r="I16" i="1"/>
  <c r="BH14" i="1"/>
  <c r="BE14" i="1"/>
  <c r="BB14" i="1"/>
  <c r="AY14" i="1"/>
  <c r="AP14" i="1"/>
  <c r="AG14" i="1"/>
  <c r="Y14" i="1"/>
  <c r="U14" i="1"/>
  <c r="M14" i="1"/>
  <c r="I14" i="1"/>
  <c r="F1" i="2"/>
  <c r="E1" i="2"/>
  <c r="G1" i="2"/>
  <c r="A1" i="2"/>
  <c r="B1" i="2"/>
  <c r="C1" i="2"/>
  <c r="D1" i="2"/>
  <c r="AC15" i="1"/>
  <c r="AC16" i="1" s="1"/>
  <c r="Q15" i="1"/>
  <c r="AC13" i="1"/>
  <c r="AC14" i="1" s="1"/>
  <c r="Q13" i="1"/>
  <c r="G6" i="1"/>
  <c r="Q16" i="1"/>
  <c r="BB18" i="1" l="1"/>
  <c r="AY18" i="1"/>
  <c r="I18" i="1"/>
  <c r="M18" i="1"/>
  <c r="U18" i="1"/>
  <c r="Y18" i="1"/>
  <c r="BE18" i="1"/>
  <c r="BH18" i="1"/>
  <c r="AK15" i="1"/>
  <c r="AT15" i="1" s="1"/>
  <c r="AT16" i="1" s="1"/>
  <c r="AG18" i="1"/>
  <c r="AK13" i="1"/>
  <c r="AT13" i="1" s="1"/>
  <c r="AC17" i="1"/>
  <c r="AC18" i="1" s="1"/>
  <c r="AK14" i="1"/>
  <c r="Q17" i="1"/>
  <c r="Q18" i="1" s="1"/>
  <c r="Q14" i="1"/>
  <c r="AK17" i="1" l="1"/>
  <c r="AK18" i="1" s="1"/>
  <c r="AK16" i="1"/>
  <c r="AT14" i="1"/>
  <c r="AT17" i="1"/>
  <c r="AT18" i="1" s="1"/>
</calcChain>
</file>

<file path=xl/sharedStrings.xml><?xml version="1.0" encoding="utf-8"?>
<sst xmlns="http://schemas.openxmlformats.org/spreadsheetml/2006/main" count="160" uniqueCount="128">
  <si>
    <t>㊙</t>
  </si>
  <si>
    <t>定期賃金調査表</t>
    <rPh sb="0" eb="2">
      <t>テイキ</t>
    </rPh>
    <rPh sb="2" eb="4">
      <t>チンギン</t>
    </rPh>
    <rPh sb="4" eb="6">
      <t>チョウサ</t>
    </rPh>
    <rPh sb="6" eb="7">
      <t>ヒョウ</t>
    </rPh>
    <phoneticPr fontId="2"/>
  </si>
  <si>
    <t>調査票１</t>
    <rPh sb="0" eb="2">
      <t>チョウサ</t>
    </rPh>
    <rPh sb="2" eb="3">
      <t>ヒョウ</t>
    </rPh>
    <phoneticPr fontId="2"/>
  </si>
  <si>
    <t>事業所番号</t>
    <rPh sb="0" eb="3">
      <t>ジギョウショ</t>
    </rPh>
    <rPh sb="3" eb="5">
      <t>バンゴウ</t>
    </rPh>
    <phoneticPr fontId="2"/>
  </si>
  <si>
    <t>調査年月</t>
    <rPh sb="0" eb="2">
      <t>チョウサ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</si>
  <si>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</si>
  <si>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</si>
  <si>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事業所名</t>
    <rPh sb="0" eb="3">
      <t>ジギョウショ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</si>
  <si>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</si>
  <si>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</si>
  <si>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事業所種別</t>
    <rPh sb="0" eb="3">
      <t>ジギョウショ</t>
    </rPh>
    <rPh sb="3" eb="5">
      <t>シュベツ</t>
    </rPh>
    <phoneticPr fontId="2"/>
  </si>
  <si>
    <t>　（１：地元事業所　　２：中央出先事業所）</t>
  </si>
  <si>
    <t>従業員数</t>
    <rPh sb="0" eb="3">
      <t>ジュウギョウイン</t>
    </rPh>
    <rPh sb="3" eb="4">
      <t>スウ</t>
    </rPh>
    <phoneticPr fontId="2"/>
  </si>
  <si>
    <t>全従業員</t>
    <rPh sb="0" eb="1">
      <t>ゼン</t>
    </rPh>
    <rPh sb="1" eb="4">
      <t>ジュウギョウイン</t>
    </rPh>
    <phoneticPr fontId="2"/>
  </si>
  <si>
    <t>人</t>
    <rPh sb="0" eb="1">
      <t>ニン</t>
    </rPh>
    <phoneticPr fontId="2"/>
  </si>
  <si>
    <t>（</t>
  </si>
  <si>
    <t>内訳</t>
    <rPh sb="0" eb="2">
      <t>ウチワケ</t>
    </rPh>
    <phoneticPr fontId="2"/>
  </si>
  <si>
    <t>正規社員</t>
    <rPh sb="0" eb="2">
      <t>セイキ</t>
    </rPh>
    <rPh sb="2" eb="4">
      <t>シャイン</t>
    </rPh>
    <phoneticPr fontId="2"/>
  </si>
  <si>
    <t>非正規社員</t>
    <rPh sb="0" eb="1">
      <t>ヒ</t>
    </rPh>
    <rPh sb="1" eb="3">
      <t>セイキ</t>
    </rPh>
    <rPh sb="3" eb="5">
      <t>シャイン</t>
    </rPh>
    <phoneticPr fontId="2"/>
  </si>
  <si>
    <t>）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</si>
  <si>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</si>
  <si>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</si>
  <si>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所属・役職
担当者氏名</t>
    <rPh sb="0" eb="2">
      <t>ショゾク</t>
    </rPh>
    <rPh sb="3" eb="5">
      <t>ヤクショク</t>
    </rPh>
    <rPh sb="6" eb="9">
      <t>タントウシャ</t>
    </rPh>
    <rPh sb="9" eb="11">
      <t>シメイ</t>
    </rPh>
    <phoneticPr fontId="2"/>
  </si>
  <si>
    <t>業種</t>
    <rPh sb="0" eb="2">
      <t>ギョウシュ</t>
    </rPh>
    <phoneticPr fontId="2"/>
  </si>
  <si>
    <t xml:space="preserve"> ◇製造業　：</t>
  </si>
  <si>
    <t>区分</t>
    <rPh sb="0" eb="2">
      <t>クブン</t>
    </rPh>
    <phoneticPr fontId="2"/>
  </si>
  <si>
    <t>支給人員数</t>
    <rPh sb="0" eb="2">
      <t>シキュウ</t>
    </rPh>
    <rPh sb="2" eb="4">
      <t>ジンイン</t>
    </rPh>
    <rPh sb="4" eb="5">
      <t>スウ</t>
    </rPh>
    <phoneticPr fontId="2"/>
  </si>
  <si>
    <t>所定労働時間内賃金</t>
    <rPh sb="0" eb="2">
      <t>ショテイ</t>
    </rPh>
    <rPh sb="2" eb="4">
      <t>ロウドウ</t>
    </rPh>
    <rPh sb="4" eb="6">
      <t>ジカン</t>
    </rPh>
    <rPh sb="6" eb="7">
      <t>ナイ</t>
    </rPh>
    <rPh sb="7" eb="9">
      <t>チンギン</t>
    </rPh>
    <phoneticPr fontId="2"/>
  </si>
  <si>
    <t>所定労
働時間
外賃金</t>
    <rPh sb="0" eb="2">
      <t>ショテイ</t>
    </rPh>
    <rPh sb="2" eb="3">
      <t>ロウ</t>
    </rPh>
    <rPh sb="4" eb="5">
      <t>ドウ</t>
    </rPh>
    <rPh sb="5" eb="7">
      <t>ジカン</t>
    </rPh>
    <rPh sb="8" eb="9">
      <t>ガイ</t>
    </rPh>
    <rPh sb="9" eb="11">
      <t>チンギン</t>
    </rPh>
    <phoneticPr fontId="2"/>
  </si>
  <si>
    <t>総計</t>
    <rPh sb="0" eb="2">
      <t>ソウケイ</t>
    </rPh>
    <phoneticPr fontId="2"/>
  </si>
  <si>
    <t>基本賃金</t>
    <rPh sb="0" eb="2">
      <t>キホン</t>
    </rPh>
    <rPh sb="2" eb="4">
      <t>チンギン</t>
    </rPh>
    <phoneticPr fontId="2"/>
  </si>
  <si>
    <t>生活補助的賃金</t>
    <rPh sb="0" eb="2">
      <t>セイカツ</t>
    </rPh>
    <rPh sb="2" eb="4">
      <t>ホジョ</t>
    </rPh>
    <rPh sb="4" eb="5">
      <t>テキ</t>
    </rPh>
    <rPh sb="5" eb="7">
      <t>チンギン</t>
    </rPh>
    <phoneticPr fontId="2"/>
  </si>
  <si>
    <t>その他
の賃金</t>
    <rPh sb="2" eb="3">
      <t>タ</t>
    </rPh>
    <rPh sb="5" eb="7">
      <t>チンギン</t>
    </rPh>
    <phoneticPr fontId="2"/>
  </si>
  <si>
    <t>合計</t>
    <rPh sb="0" eb="2">
      <t>ゴウケイ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</si>
  <si>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</si>
  <si>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5">
      <t>ネンスウ</t>
    </rPh>
    <phoneticPr fontId="2"/>
  </si>
  <si>
    <t>月間労働時間数</t>
    <rPh sb="0" eb="2">
      <t>ゲッカン</t>
    </rPh>
    <rPh sb="2" eb="4">
      <t>ロウドウ</t>
    </rPh>
    <rPh sb="4" eb="7">
      <t>ジカンスウ</t>
    </rPh>
    <phoneticPr fontId="2"/>
  </si>
  <si>
    <t>本給</t>
    <rPh sb="0" eb="2">
      <t>ホンキュウ</t>
    </rPh>
    <phoneticPr fontId="2"/>
  </si>
  <si>
    <t>職務・
職能的
賃　金</t>
    <rPh sb="0" eb="2">
      <t>ショクム</t>
    </rPh>
    <rPh sb="4" eb="6">
      <t>ショクノウ</t>
    </rPh>
    <rPh sb="6" eb="7">
      <t>テキ</t>
    </rPh>
    <rPh sb="8" eb="9">
      <t>チン</t>
    </rPh>
    <rPh sb="10" eb="11">
      <t>キン</t>
    </rPh>
    <phoneticPr fontId="2"/>
  </si>
  <si>
    <t>計</t>
    <rPh sb="0" eb="1">
      <t>ケイ</t>
    </rPh>
    <phoneticPr fontId="2"/>
  </si>
  <si>
    <t>家族給</t>
    <rPh sb="0" eb="2">
      <t>カゾク</t>
    </rPh>
    <rPh sb="2" eb="3">
      <t>キュウ</t>
    </rPh>
    <phoneticPr fontId="2"/>
  </si>
  <si>
    <t>その他</t>
    <rPh sb="2" eb="3">
      <t>タ</t>
    </rPh>
    <phoneticPr fontId="2"/>
  </si>
  <si>
    <t>所定内</t>
    <rPh sb="0" eb="3">
      <t>ショテイナイ</t>
    </rPh>
    <phoneticPr fontId="2"/>
  </si>
  <si>
    <t>所定外</t>
    <rPh sb="0" eb="2">
      <t>ショテイ</t>
    </rPh>
    <rPh sb="2" eb="3">
      <t>ガイ</t>
    </rPh>
    <phoneticPr fontId="2"/>
  </si>
  <si>
    <t>男</t>
    <rPh sb="0" eb="1">
      <t>オトコ</t>
    </rPh>
    <phoneticPr fontId="2"/>
  </si>
  <si>
    <t>人</t>
    <rPh sb="0" eb="1">
      <t>ヒト</t>
    </rPh>
    <phoneticPr fontId="2"/>
  </si>
  <si>
    <t>１人平均</t>
    <rPh sb="1" eb="2">
      <t>ヒト</t>
    </rPh>
    <rPh sb="2" eb="4">
      <t>ヘイキン</t>
    </rPh>
    <phoneticPr fontId="2"/>
  </si>
  <si>
    <t>女</t>
    <rPh sb="0" eb="1">
      <t>オンナ</t>
    </rPh>
    <phoneticPr fontId="2"/>
  </si>
  <si>
    <t>年棒制導入の場合</t>
    <rPh sb="0" eb="1">
      <t>ネン</t>
    </rPh>
    <rPh sb="1" eb="2">
      <t>ボウ</t>
    </rPh>
    <rPh sb="2" eb="3">
      <t>セイ</t>
    </rPh>
    <rPh sb="3" eb="5">
      <t>ドウニュウ</t>
    </rPh>
    <rPh sb="6" eb="8">
      <t>バアイ</t>
    </rPh>
    <phoneticPr fontId="2"/>
  </si>
  <si>
    <t>導入年月</t>
    <rPh sb="0" eb="2">
      <t>ドウニュウ</t>
    </rPh>
    <rPh sb="2" eb="4">
      <t>ネンゲツ</t>
    </rPh>
    <phoneticPr fontId="2"/>
  </si>
  <si>
    <t>対象・職種</t>
    <rPh sb="0" eb="2">
      <t>タイショウ</t>
    </rPh>
    <rPh sb="3" eb="5">
      <t>ショクシュ</t>
    </rPh>
    <phoneticPr fontId="2"/>
  </si>
  <si>
    <t>対象者人数</t>
    <rPh sb="0" eb="2">
      <t>タイショウ</t>
    </rPh>
    <rPh sb="2" eb="3">
      <t>シャ</t>
    </rPh>
    <rPh sb="3" eb="5">
      <t>ニンズウ</t>
    </rPh>
    <phoneticPr fontId="2"/>
  </si>
  <si>
    <t>全社適用
比率 (%)</t>
    <rPh sb="0" eb="2">
      <t>ゼンシャ</t>
    </rPh>
    <rPh sb="2" eb="4">
      <t>テキヨウ</t>
    </rPh>
    <rPh sb="5" eb="7">
      <t>ヒリツ</t>
    </rPh>
    <phoneticPr fontId="2"/>
  </si>
  <si>
    <t>年棒額</t>
    <rPh sb="0" eb="1">
      <t>ネン</t>
    </rPh>
    <rPh sb="1" eb="2">
      <t>ボウ</t>
    </rPh>
    <rPh sb="2" eb="3">
      <t>ガク</t>
    </rPh>
    <phoneticPr fontId="2"/>
  </si>
  <si>
    <t>年棒構成</t>
    <rPh sb="0" eb="1">
      <t>ネン</t>
    </rPh>
    <rPh sb="1" eb="2">
      <t>ボウ</t>
    </rPh>
    <rPh sb="2" eb="4">
      <t>コウセイ</t>
    </rPh>
    <phoneticPr fontId="2"/>
  </si>
  <si>
    <t>（管理職・指定専門職など）</t>
    <rPh sb="1" eb="3">
      <t>カンリ</t>
    </rPh>
    <rPh sb="3" eb="4">
      <t>ショク</t>
    </rPh>
    <rPh sb="5" eb="7">
      <t>シテイ</t>
    </rPh>
    <rPh sb="7" eb="9">
      <t>センモン</t>
    </rPh>
    <rPh sb="9" eb="10">
      <t>ショク</t>
    </rPh>
    <phoneticPr fontId="2"/>
  </si>
  <si>
    <t>（　　　円～　　　円）</t>
    <rPh sb="4" eb="5">
      <t>エン</t>
    </rPh>
    <rPh sb="9" eb="10">
      <t>エン</t>
    </rPh>
    <phoneticPr fontId="2"/>
  </si>
  <si>
    <t>（基本報酬、役割、期待、業績報酬など）</t>
    <rPh sb="1" eb="3">
      <t>キホン</t>
    </rPh>
    <rPh sb="3" eb="5">
      <t>ホウシュウ</t>
    </rPh>
    <rPh sb="6" eb="8">
      <t>ヤクワリ</t>
    </rPh>
    <rPh sb="9" eb="11">
      <t>キタイ</t>
    </rPh>
    <rPh sb="12" eb="14">
      <t>ギョウセキ</t>
    </rPh>
    <rPh sb="14" eb="16">
      <t>ホウシュウ</t>
    </rPh>
    <phoneticPr fontId="2"/>
  </si>
  <si>
    <t>（年内の年棒制の評価など）</t>
    <rPh sb="1" eb="3">
      <t>ネンナイ</t>
    </rPh>
    <rPh sb="4" eb="5">
      <t>ネン</t>
    </rPh>
    <rPh sb="5" eb="6">
      <t>ボウ</t>
    </rPh>
    <rPh sb="6" eb="7">
      <t>セイ</t>
    </rPh>
    <rPh sb="8" eb="10">
      <t>ヒョウカ</t>
    </rPh>
    <phoneticPr fontId="2"/>
  </si>
  <si>
    <t>%</t>
  </si>
  <si>
    <t>円～</t>
    <rPh sb="0" eb="1">
      <t>エン</t>
    </rPh>
    <phoneticPr fontId="2"/>
  </si>
  <si>
    <t>年月</t>
  </si>
  <si>
    <t>事業所番号</t>
  </si>
  <si>
    <t>地元中央区分</t>
  </si>
  <si>
    <t>業種コード</t>
  </si>
  <si>
    <t>事業所名</t>
  </si>
  <si>
    <t>郵便番号</t>
  </si>
  <si>
    <t>所在地</t>
  </si>
  <si>
    <t>電話番号</t>
  </si>
  <si>
    <t>ＦＡＸ番号</t>
  </si>
  <si>
    <t>所属</t>
  </si>
  <si>
    <t>役職</t>
  </si>
  <si>
    <t>担当者名</t>
  </si>
  <si>
    <t>全従業員</t>
  </si>
  <si>
    <t>正規社員</t>
  </si>
  <si>
    <t>非正規社員</t>
  </si>
  <si>
    <t>M_支給人数</t>
  </si>
  <si>
    <t>M_本給</t>
  </si>
  <si>
    <t>M_職務職能給</t>
  </si>
  <si>
    <t>M_家族給</t>
  </si>
  <si>
    <t>M_生活その他</t>
  </si>
  <si>
    <t>M_その他賃金</t>
  </si>
  <si>
    <t>M_時間外賃金</t>
  </si>
  <si>
    <t>M_年齢</t>
  </si>
  <si>
    <t>M_勤続年数</t>
  </si>
  <si>
    <t>M_所定内時間</t>
  </si>
  <si>
    <t>M_所定外時間</t>
  </si>
  <si>
    <t>W_支給人数</t>
  </si>
  <si>
    <t>W_本給</t>
  </si>
  <si>
    <t>W_職務職能給</t>
  </si>
  <si>
    <t>W_家族給</t>
  </si>
  <si>
    <t>W_生活その他</t>
  </si>
  <si>
    <t>W_その他賃金</t>
  </si>
  <si>
    <t>W_時間外賃金</t>
  </si>
  <si>
    <t>W_年齢</t>
  </si>
  <si>
    <t>W_勤続年数</t>
  </si>
  <si>
    <t>W_所定内時間</t>
  </si>
  <si>
    <t>W_所定外時間</t>
  </si>
  <si>
    <t>C_総計</t>
  </si>
  <si>
    <t>その他</t>
  </si>
  <si>
    <t>卸売・小売　</t>
  </si>
  <si>
    <t>金融・保険　</t>
  </si>
  <si>
    <t>不動産　</t>
  </si>
  <si>
    <t>サービス業　</t>
  </si>
  <si>
    <t>団体　</t>
  </si>
  <si>
    <t>◆◆未設定◆◆</t>
    <rPh sb="2" eb="5">
      <t>ミセッテイ</t>
    </rPh>
    <phoneticPr fontId="5"/>
  </si>
  <si>
    <t xml:space="preserve"> ◇非製造業：</t>
    <phoneticPr fontId="5"/>
  </si>
  <si>
    <t>食料品　</t>
    <phoneticPr fontId="5"/>
  </si>
  <si>
    <t>繊維・衣類</t>
    <phoneticPr fontId="5"/>
  </si>
  <si>
    <t>パルプ・紙</t>
    <phoneticPr fontId="5"/>
  </si>
  <si>
    <t>印刷</t>
    <phoneticPr fontId="5"/>
  </si>
  <si>
    <t>化学</t>
    <phoneticPr fontId="5"/>
  </si>
  <si>
    <t>窯業・土石製品</t>
    <phoneticPr fontId="5"/>
  </si>
  <si>
    <t>金属製品</t>
    <phoneticPr fontId="5"/>
  </si>
  <si>
    <t>一般機械器具</t>
    <phoneticPr fontId="5"/>
  </si>
  <si>
    <t>電気機械器具</t>
    <phoneticPr fontId="5"/>
  </si>
  <si>
    <t>輸送用機械器具</t>
    <phoneticPr fontId="5"/>
  </si>
  <si>
    <t>その他</t>
    <phoneticPr fontId="5"/>
  </si>
  <si>
    <t>土木・建築</t>
    <phoneticPr fontId="5"/>
  </si>
  <si>
    <t>電気・ガス・水道</t>
    <phoneticPr fontId="5"/>
  </si>
  <si>
    <t>運輸・通信</t>
    <phoneticPr fontId="5"/>
  </si>
  <si>
    <t>０１．食料品　０２．繊維・衣類　０３．パルプ・紙　０４．印刷　０５．化学　０６．窯業・土石製品　０７．金属製品　
０８．一般機械器具　０９．電気機械器具　１０．輸送用機械器具　１１．その他</t>
    <rPh sb="10" eb="12">
      <t>センイ</t>
    </rPh>
    <rPh sb="13" eb="15">
      <t>イルイ</t>
    </rPh>
    <rPh sb="23" eb="24">
      <t>カミ</t>
    </rPh>
    <rPh sb="28" eb="30">
      <t>インサツ</t>
    </rPh>
    <rPh sb="34" eb="36">
      <t>カガク</t>
    </rPh>
    <rPh sb="40" eb="42">
      <t>ヨウギョウ</t>
    </rPh>
    <rPh sb="43" eb="45">
      <t>ドセキ</t>
    </rPh>
    <rPh sb="45" eb="47">
      <t>セイヒン</t>
    </rPh>
    <rPh sb="51" eb="53">
      <t>キンゾク</t>
    </rPh>
    <rPh sb="53" eb="55">
      <t>セイヒン</t>
    </rPh>
    <phoneticPr fontId="5"/>
  </si>
  <si>
    <t>１２．土木・建築　１３．電気・ガス・水道　１４．運輸・通信　１５．卸売・小売　１６．金融・保険　１７．不動産
１８．サービス業　１９．団体　２０．その他</t>
    <rPh sb="3" eb="5">
      <t>ドボク</t>
    </rPh>
    <rPh sb="6" eb="8">
      <t>ケンチク</t>
    </rPh>
    <rPh sb="12" eb="14">
      <t>デンキ</t>
    </rPh>
    <rPh sb="18" eb="20">
      <t>スイドウ</t>
    </rPh>
    <rPh sb="24" eb="26">
      <t>ウンユ</t>
    </rPh>
    <rPh sb="27" eb="29">
      <t>ツウシン</t>
    </rPh>
    <rPh sb="33" eb="35">
      <t>オロシウリ</t>
    </rPh>
    <rPh sb="36" eb="38">
      <t>コウ</t>
    </rPh>
    <rPh sb="42" eb="44">
      <t>キンユウ</t>
    </rPh>
    <rPh sb="45" eb="47">
      <t>ホケン</t>
    </rPh>
    <rPh sb="51" eb="54">
      <t>フドウサン</t>
    </rPh>
    <phoneticPr fontId="5"/>
  </si>
  <si>
    <t>〒990-0039 山形市香澄町三丁目２－１（山交ビル８Ｆ）</t>
    <rPh sb="10" eb="12">
      <t>ヤマガタ</t>
    </rPh>
    <rPh sb="12" eb="13">
      <t>シ</t>
    </rPh>
    <rPh sb="13" eb="16">
      <t>カスミチョウ</t>
    </rPh>
    <rPh sb="16" eb="19">
      <t>サンチョウメ</t>
    </rPh>
    <rPh sb="23" eb="25">
      <t>ヤマコウ</t>
    </rPh>
    <phoneticPr fontId="2"/>
  </si>
  <si>
    <t>一般社団法人 山形県経営者協会</t>
    <rPh sb="0" eb="2">
      <t>イッパン</t>
    </rPh>
    <rPh sb="2" eb="4">
      <t>シャダン</t>
    </rPh>
    <rPh sb="4" eb="6">
      <t>ホウジン</t>
    </rPh>
    <phoneticPr fontId="2"/>
  </si>
  <si>
    <t>人</t>
  </si>
  <si>
    <t>円</t>
    <rPh sb="0" eb="1">
      <t>エン</t>
    </rPh>
    <phoneticPr fontId="5"/>
  </si>
  <si>
    <t>付帯事項</t>
    <rPh sb="0" eb="2">
      <t>フタイ</t>
    </rPh>
    <rPh sb="2" eb="4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</si>
</sst>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[&lt;=999]000;[&lt;=9999]000\-00;000\-0000"/>
    <numFmt numFmtId="179" formatCode="#,##0_ ;[Red]\-#,##0_ "/>
    <numFmt numFmtId="180" formatCode="#,##0.0_ ;[Red]\-#,##0.0_ "/>
    <numFmt numFmtId="181" formatCode="000\-000\-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72"/>
      <color indexed="8"/>
      <name val="ＭＳ ゴシック"/>
      <family val="3"/>
      <charset val="128"/>
    </font>
    <font>
      <sz val="3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/>
  </cellStyleXfs>
  <cellXfs count="154">
    <xf numFmtId="0" fontId="0" fillId="0" borderId="0" xfId="0">
      <alignment vertical="center"/>
    </xf>
    <xf numFmtId="0" fontId="4" fillId="0" borderId="1" xfId="3" applyFont="1" applyBorder="1" applyAlignment="1">
      <alignment vertical="center"/>
    </xf>
    <xf numFmtId="38" fontId="4" fillId="0" borderId="1" xfId="3" applyNumberFormat="1" applyFont="1" applyBorder="1" applyAlignment="1">
      <alignment vertical="center"/>
    </xf>
    <xf numFmtId="0" fontId="4" fillId="2" borderId="2" xfId="3" applyFont="1" applyFill="1" applyBorder="1" applyAlignment="1">
      <alignment vertical="center" textRotation="255"/>
    </xf>
    <xf numFmtId="0" fontId="1" fillId="0" borderId="0" xfId="2" applyFont="1">
      <alignment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2">
      <alignment vertical="center"/>
    </xf>
    <xf numFmtId="0" fontId="10" fillId="4" borderId="3" xfId="2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10" fillId="4" borderId="4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11" fillId="0" borderId="6" xfId="2" applyFont="1" applyBorder="1">
      <alignment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11" xfId="2" applyFont="1" applyBorder="1" applyAlignment="1" applyProtection="1">
      <alignment horizontal="left" vertical="center" wrapText="1"/>
      <protection locked="0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9" fillId="0" borderId="5" xfId="2" applyFont="1" applyBorder="1" applyAlignment="1" applyProtection="1">
      <alignment horizontal="left" vertical="center" wrapText="1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9" fillId="0" borderId="3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3" borderId="24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21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distributed" vertical="center" wrapText="1" indent="3"/>
    </xf>
    <xf numFmtId="0" fontId="9" fillId="3" borderId="6" xfId="2" applyFont="1" applyFill="1" applyBorder="1" applyAlignment="1">
      <alignment horizontal="distributed" vertical="center" indent="3"/>
    </xf>
    <xf numFmtId="0" fontId="9" fillId="3" borderId="19" xfId="2" applyFont="1" applyFill="1" applyBorder="1" applyAlignment="1">
      <alignment horizontal="distributed" vertical="center" indent="3"/>
    </xf>
    <xf numFmtId="0" fontId="9" fillId="0" borderId="11" xfId="2" applyFont="1" applyBorder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horizontal="left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176" fontId="9" fillId="0" borderId="3" xfId="2" applyNumberFormat="1" applyFont="1" applyBorder="1" applyAlignment="1" applyProtection="1">
      <alignment horizontal="center" vertical="center"/>
      <protection locked="0"/>
    </xf>
    <xf numFmtId="177" fontId="9" fillId="0" borderId="11" xfId="2" applyNumberFormat="1" applyFont="1" applyBorder="1" applyAlignment="1" applyProtection="1">
      <alignment horizontal="center" vertical="center"/>
      <protection locked="0"/>
    </xf>
    <xf numFmtId="177" fontId="9" fillId="0" borderId="3" xfId="2" applyNumberFormat="1" applyFont="1" applyBorder="1" applyAlignment="1" applyProtection="1">
      <alignment horizontal="center" vertical="center"/>
      <protection locked="0"/>
    </xf>
    <xf numFmtId="177" fontId="9" fillId="0" borderId="12" xfId="2" applyNumberFormat="1" applyFont="1" applyBorder="1" applyAlignment="1" applyProtection="1">
      <alignment horizontal="center" vertical="center"/>
      <protection locked="0"/>
    </xf>
    <xf numFmtId="0" fontId="9" fillId="4" borderId="3" xfId="2" applyFont="1" applyFill="1" applyBorder="1" applyAlignment="1">
      <alignment horizontal="center" vertical="center"/>
    </xf>
    <xf numFmtId="177" fontId="9" fillId="0" borderId="4" xfId="2" applyNumberFormat="1" applyFont="1" applyBorder="1" applyAlignment="1" applyProtection="1">
      <alignment horizontal="center" vertical="center"/>
      <protection locked="0"/>
    </xf>
    <xf numFmtId="0" fontId="9" fillId="3" borderId="24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21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distributed" vertical="center" wrapText="1"/>
    </xf>
    <xf numFmtId="0" fontId="9" fillId="3" borderId="7" xfId="2" applyFont="1" applyFill="1" applyBorder="1" applyAlignment="1">
      <alignment horizontal="distributed" vertical="center" wrapText="1"/>
    </xf>
    <xf numFmtId="0" fontId="9" fillId="3" borderId="21" xfId="2" applyFont="1" applyFill="1" applyBorder="1" applyAlignment="1">
      <alignment horizontal="distributed" vertical="center" wrapText="1"/>
    </xf>
    <xf numFmtId="0" fontId="13" fillId="3" borderId="25" xfId="2" applyFont="1" applyFill="1" applyBorder="1" applyAlignment="1">
      <alignment horizontal="distributed" vertical="center" wrapText="1"/>
    </xf>
    <xf numFmtId="0" fontId="13" fillId="3" borderId="7" xfId="2" applyFont="1" applyFill="1" applyBorder="1" applyAlignment="1">
      <alignment horizontal="distributed" vertical="center" wrapText="1"/>
    </xf>
    <xf numFmtId="0" fontId="13" fillId="3" borderId="21" xfId="2" applyFont="1" applyFill="1" applyBorder="1" applyAlignment="1">
      <alignment horizontal="distributed" vertical="center" wrapText="1"/>
    </xf>
    <xf numFmtId="179" fontId="9" fillId="0" borderId="16" xfId="1" applyNumberFormat="1" applyFont="1" applyBorder="1" applyAlignment="1" applyProtection="1">
      <alignment horizontal="right" vertical="center"/>
      <protection locked="0"/>
    </xf>
    <xf numFmtId="0" fontId="9" fillId="4" borderId="16" xfId="2" applyFont="1" applyFill="1" applyBorder="1" applyAlignment="1">
      <alignment horizontal="center" vertical="center" textRotation="255"/>
    </xf>
    <xf numFmtId="179" fontId="9" fillId="4" borderId="26" xfId="1" applyNumberFormat="1" applyFont="1" applyFill="1" applyBorder="1" applyAlignment="1">
      <alignment horizontal="right" vertical="center"/>
    </xf>
    <xf numFmtId="179" fontId="9" fillId="4" borderId="22" xfId="1" applyNumberFormat="1" applyFont="1" applyFill="1" applyBorder="1" applyAlignment="1">
      <alignment horizontal="right" vertical="center"/>
    </xf>
    <xf numFmtId="0" fontId="9" fillId="4" borderId="16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179" fontId="9" fillId="4" borderId="16" xfId="1" applyNumberFormat="1" applyFont="1" applyFill="1" applyBorder="1" applyAlignment="1" applyProtection="1">
      <alignment horizontal="right" vertical="center"/>
    </xf>
    <xf numFmtId="179" fontId="9" fillId="4" borderId="16" xfId="1" applyNumberFormat="1" applyFont="1" applyFill="1" applyBorder="1" applyAlignment="1">
      <alignment horizontal="right" vertical="center"/>
    </xf>
    <xf numFmtId="179" fontId="9" fillId="4" borderId="23" xfId="1" applyNumberFormat="1" applyFont="1" applyFill="1" applyBorder="1" applyAlignment="1">
      <alignment horizontal="right" vertical="center"/>
    </xf>
    <xf numFmtId="0" fontId="10" fillId="3" borderId="11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0" borderId="11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0" fillId="0" borderId="5" xfId="2" applyFont="1" applyBorder="1" applyAlignment="1" applyProtection="1">
      <alignment horizontal="left" vertical="center"/>
      <protection locked="0"/>
    </xf>
    <xf numFmtId="0" fontId="10" fillId="3" borderId="26" xfId="2" applyFont="1" applyFill="1" applyBorder="1" applyAlignment="1">
      <alignment horizontal="center" vertical="center"/>
    </xf>
    <xf numFmtId="0" fontId="10" fillId="3" borderId="22" xfId="2" applyFont="1" applyFill="1" applyBorder="1" applyAlignment="1">
      <alignment horizontal="center" vertical="center"/>
    </xf>
    <xf numFmtId="0" fontId="10" fillId="0" borderId="28" xfId="2" applyFont="1" applyBorder="1" applyProtection="1">
      <alignment vertical="center"/>
      <protection locked="0"/>
    </xf>
    <xf numFmtId="0" fontId="10" fillId="0" borderId="13" xfId="2" applyFont="1" applyBorder="1" applyProtection="1">
      <alignment vertical="center"/>
      <protection locked="0"/>
    </xf>
    <xf numFmtId="38" fontId="10" fillId="0" borderId="4" xfId="1" applyFont="1" applyBorder="1" applyAlignment="1" applyProtection="1">
      <alignment horizontal="center" vertical="center"/>
      <protection locked="0"/>
    </xf>
    <xf numFmtId="38" fontId="10" fillId="0" borderId="3" xfId="1" applyFont="1" applyBorder="1" applyAlignment="1" applyProtection="1">
      <alignment horizontal="center" vertical="center"/>
      <protection locked="0"/>
    </xf>
    <xf numFmtId="38" fontId="10" fillId="0" borderId="12" xfId="1" applyFont="1" applyBorder="1" applyAlignment="1" applyProtection="1">
      <alignment horizontal="center" vertical="center"/>
      <protection locked="0"/>
    </xf>
    <xf numFmtId="0" fontId="10" fillId="3" borderId="16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179" fontId="9" fillId="0" borderId="22" xfId="1" applyNumberFormat="1" applyFont="1" applyBorder="1" applyAlignment="1" applyProtection="1">
      <alignment horizontal="right" vertical="center"/>
      <protection locked="0"/>
    </xf>
    <xf numFmtId="179" fontId="9" fillId="0" borderId="23" xfId="1" applyNumberFormat="1" applyFont="1" applyBorder="1" applyAlignment="1" applyProtection="1">
      <alignment horizontal="right" vertical="center"/>
      <protection locked="0"/>
    </xf>
    <xf numFmtId="179" fontId="9" fillId="0" borderId="26" xfId="1" applyNumberFormat="1" applyFont="1" applyBorder="1" applyAlignment="1" applyProtection="1">
      <alignment horizontal="right" vertical="center"/>
      <protection locked="0"/>
    </xf>
    <xf numFmtId="180" fontId="9" fillId="4" borderId="16" xfId="1" applyNumberFormat="1" applyFont="1" applyFill="1" applyBorder="1" applyAlignment="1">
      <alignment horizontal="right" vertical="center"/>
    </xf>
    <xf numFmtId="0" fontId="9" fillId="4" borderId="5" xfId="2" applyFont="1" applyFill="1" applyBorder="1" applyAlignment="1">
      <alignment horizontal="center" vertical="center"/>
    </xf>
    <xf numFmtId="38" fontId="9" fillId="0" borderId="4" xfId="1" applyFont="1" applyBorder="1" applyAlignment="1" applyProtection="1">
      <alignment horizontal="center" vertical="center"/>
      <protection locked="0"/>
    </xf>
    <xf numFmtId="38" fontId="9" fillId="0" borderId="3" xfId="1" applyFont="1" applyBorder="1" applyAlignment="1" applyProtection="1">
      <alignment horizontal="center" vertical="center"/>
      <protection locked="0"/>
    </xf>
    <xf numFmtId="38" fontId="9" fillId="0" borderId="12" xfId="1" applyFont="1" applyBorder="1" applyAlignment="1" applyProtection="1">
      <alignment horizontal="center" vertical="center"/>
      <protection locked="0"/>
    </xf>
    <xf numFmtId="38" fontId="9" fillId="4" borderId="3" xfId="1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 wrapText="1"/>
    </xf>
    <xf numFmtId="0" fontId="12" fillId="4" borderId="17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horizontal="left" vertical="center"/>
    </xf>
    <xf numFmtId="0" fontId="10" fillId="4" borderId="18" xfId="2" applyFont="1" applyFill="1" applyBorder="1" applyAlignment="1">
      <alignment horizontal="left" vertical="center" wrapText="1"/>
    </xf>
    <xf numFmtId="0" fontId="10" fillId="4" borderId="6" xfId="2" applyFont="1" applyFill="1" applyBorder="1" applyAlignment="1">
      <alignment horizontal="left" vertical="center" wrapText="1"/>
    </xf>
    <xf numFmtId="0" fontId="10" fillId="4" borderId="19" xfId="2" applyFont="1" applyFill="1" applyBorder="1" applyAlignment="1">
      <alignment horizontal="left" vertical="center" wrapText="1"/>
    </xf>
    <xf numFmtId="0" fontId="10" fillId="4" borderId="20" xfId="2" applyFont="1" applyFill="1" applyBorder="1" applyAlignment="1">
      <alignment horizontal="left" vertical="center" wrapText="1"/>
    </xf>
    <xf numFmtId="0" fontId="10" fillId="4" borderId="7" xfId="2" applyFont="1" applyFill="1" applyBorder="1" applyAlignment="1">
      <alignment horizontal="left" vertical="center" wrapText="1"/>
    </xf>
    <xf numFmtId="0" fontId="10" fillId="4" borderId="21" xfId="2" applyFont="1" applyFill="1" applyBorder="1" applyAlignment="1">
      <alignment horizontal="left" vertical="center" wrapText="1"/>
    </xf>
    <xf numFmtId="181" fontId="10" fillId="0" borderId="11" xfId="2" applyNumberFormat="1" applyFont="1" applyBorder="1" applyAlignment="1" applyProtection="1">
      <alignment horizontal="left" vertical="center"/>
      <protection locked="0"/>
    </xf>
    <xf numFmtId="181" fontId="10" fillId="0" borderId="3" xfId="2" applyNumberFormat="1" applyFont="1" applyBorder="1" applyAlignment="1" applyProtection="1">
      <alignment horizontal="left" vertical="center"/>
      <protection locked="0"/>
    </xf>
    <xf numFmtId="181" fontId="10" fillId="0" borderId="12" xfId="2" applyNumberFormat="1" applyFont="1" applyBorder="1" applyAlignment="1" applyProtection="1">
      <alignment horizontal="left" vertical="center"/>
      <protection locked="0"/>
    </xf>
    <xf numFmtId="0" fontId="13" fillId="3" borderId="11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0" fillId="0" borderId="24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0" fillId="0" borderId="7" xfId="2" applyFont="1" applyBorder="1" applyAlignment="1" applyProtection="1">
      <alignment horizontal="center" vertical="center"/>
      <protection locked="0"/>
    </xf>
    <xf numFmtId="0" fontId="10" fillId="3" borderId="22" xfId="2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2" fillId="4" borderId="14" xfId="2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2" fillId="4" borderId="9" xfId="2" applyFont="1" applyFill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0" fontId="12" fillId="4" borderId="27" xfId="2" applyFont="1" applyFill="1" applyBorder="1">
      <alignment vertical="center"/>
    </xf>
    <xf numFmtId="0" fontId="14" fillId="4" borderId="9" xfId="0" applyFont="1" applyFill="1" applyBorder="1">
      <alignment vertical="center"/>
    </xf>
    <xf numFmtId="38" fontId="10" fillId="0" borderId="4" xfId="1" applyFont="1" applyFill="1" applyBorder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/>
      <protection locked="0"/>
    </xf>
    <xf numFmtId="38" fontId="10" fillId="0" borderId="12" xfId="1" applyFont="1" applyFill="1" applyBorder="1" applyAlignment="1" applyProtection="1">
      <alignment horizontal="center" vertical="center"/>
      <protection locked="0"/>
    </xf>
    <xf numFmtId="0" fontId="10" fillId="4" borderId="4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0" fillId="0" borderId="11" xfId="2" applyFont="1" applyBorder="1" applyAlignment="1" applyProtection="1">
      <alignment horizontal="center"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Protection="1">
      <alignment vertical="center"/>
      <protection locked="0"/>
    </xf>
    <xf numFmtId="181" fontId="10" fillId="0" borderId="5" xfId="2" applyNumberFormat="1" applyFont="1" applyBorder="1" applyAlignment="1" applyProtection="1">
      <alignment horizontal="left" vertical="center"/>
      <protection locked="0"/>
    </xf>
    <xf numFmtId="0" fontId="9" fillId="4" borderId="4" xfId="2" applyFont="1" applyFill="1" applyBorder="1" applyAlignment="1">
      <alignment horizontal="left" vertical="center"/>
    </xf>
    <xf numFmtId="0" fontId="9" fillId="4" borderId="3" xfId="2" applyFont="1" applyFill="1" applyBorder="1" applyAlignment="1">
      <alignment horizontal="left" vertical="center"/>
    </xf>
    <xf numFmtId="0" fontId="9" fillId="4" borderId="5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left" vertical="top"/>
    </xf>
    <xf numFmtId="0" fontId="6" fillId="0" borderId="7" xfId="2" applyFont="1" applyBorder="1" applyAlignment="1">
      <alignment horizontal="left" vertical="top"/>
    </xf>
    <xf numFmtId="0" fontId="7" fillId="0" borderId="0" xfId="2" applyFont="1" applyAlignment="1">
      <alignment horizontal="distributed" vertical="center" indent="15"/>
    </xf>
    <xf numFmtId="178" fontId="10" fillId="0" borderId="11" xfId="2" applyNumberFormat="1" applyFont="1" applyBorder="1" applyAlignment="1" applyProtection="1">
      <alignment horizontal="center" vertical="center"/>
      <protection locked="0"/>
    </xf>
    <xf numFmtId="178" fontId="10" fillId="0" borderId="3" xfId="2" applyNumberFormat="1" applyFont="1" applyBorder="1" applyAlignment="1" applyProtection="1">
      <alignment horizontal="center" vertical="center"/>
      <protection locked="0"/>
    </xf>
    <xf numFmtId="178" fontId="10" fillId="0" borderId="5" xfId="2" applyNumberFormat="1" applyFont="1" applyBorder="1" applyAlignment="1" applyProtection="1">
      <alignment horizontal="center" vertical="center"/>
      <protection locked="0"/>
    </xf>
    <xf numFmtId="0" fontId="10" fillId="4" borderId="11" xfId="2" applyFont="1" applyFill="1" applyBorder="1" applyAlignment="1" applyProtection="1">
      <alignment horizontal="center" vertical="center"/>
      <protection locked="0"/>
    </xf>
    <xf numFmtId="0" fontId="10" fillId="4" borderId="3" xfId="2" applyFont="1" applyFill="1" applyBorder="1" applyAlignment="1" applyProtection="1">
      <alignment horizontal="center" vertical="center"/>
      <protection locked="0"/>
    </xf>
    <xf numFmtId="0" fontId="10" fillId="4" borderId="5" xfId="2" applyFont="1" applyFill="1" applyBorder="1" applyAlignment="1" applyProtection="1">
      <alignment horizontal="center" vertical="center"/>
      <protection locked="0"/>
    </xf>
    <xf numFmtId="0" fontId="10" fillId="4" borderId="5" xfId="2" applyFont="1" applyFill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1" fillId="0" borderId="7" xfId="2" applyFont="1" applyBorder="1" applyAlignment="1">
      <alignment horizontal="right" vertical="center"/>
    </xf>
    <xf numFmtId="0" fontId="10" fillId="0" borderId="1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4" xfId="2" applyFont="1" applyBorder="1" applyAlignment="1" applyProtection="1">
      <alignment horizontal="center" vertical="center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CSVI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2"/>
  <sheetViews>
    <sheetView tabSelected="1" view="pageBreakPreview" zoomScale="70" zoomScaleNormal="70" zoomScaleSheetLayoutView="70" workbookViewId="0">
      <selection activeCell="BB14" sqref="BB14:BD14"/>
    </sheetView>
  </sheetViews>
  <sheetFormatPr defaultColWidth="3.5" defaultRowHeight="22.5" customHeight="1" x14ac:dyDescent="0.15"/>
  <cols>
    <col min="1" max="1" width="3.5" style="6" customWidth="1"/>
    <col min="2" max="11" width="3.5" style="6"/>
    <col min="12" max="12" width="7.125" style="6" customWidth="1"/>
    <col min="13" max="15" width="3.5" style="6"/>
    <col min="16" max="16" width="6.375" style="6" customWidth="1"/>
    <col min="17" max="19" width="3.5" style="6"/>
    <col min="20" max="20" width="8.625" style="6" customWidth="1"/>
    <col min="21" max="21" width="3.5" style="6" customWidth="1"/>
    <col min="22" max="23" width="3.5" style="6"/>
    <col min="24" max="24" width="6.75" style="6" customWidth="1"/>
    <col min="25" max="31" width="3.5" style="6"/>
    <col min="32" max="32" width="8.5" style="6" customWidth="1"/>
    <col min="33" max="44" width="3.5" style="6"/>
    <col min="45" max="45" width="6.75" style="6" customWidth="1"/>
    <col min="46" max="52" width="3.5" style="6"/>
    <col min="53" max="53" width="4.875" style="6" customWidth="1"/>
    <col min="54" max="58" width="3.5" style="6"/>
    <col min="59" max="59" width="5.125" style="6" customWidth="1"/>
    <col min="60" max="16384" width="3.5" style="6"/>
  </cols>
  <sheetData>
    <row r="1" spans="1:62" ht="45" customHeight="1" x14ac:dyDescent="0.15">
      <c r="A1" s="138" t="s">
        <v>0</v>
      </c>
      <c r="B1" s="138"/>
      <c r="C1" s="138"/>
      <c r="D1" s="138"/>
      <c r="E1" s="138"/>
      <c r="F1" s="138"/>
      <c r="G1" s="138"/>
      <c r="H1" s="140" t="s">
        <v>1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35" t="s">
        <v>2</v>
      </c>
      <c r="BF1" s="136"/>
      <c r="BG1" s="136"/>
      <c r="BH1" s="136"/>
      <c r="BI1" s="136"/>
      <c r="BJ1" s="137"/>
    </row>
    <row r="2" spans="1:62" ht="22.5" customHeight="1" x14ac:dyDescent="0.15">
      <c r="A2" s="138"/>
      <c r="B2" s="138"/>
      <c r="C2" s="138"/>
      <c r="D2" s="138"/>
      <c r="E2" s="138"/>
      <c r="F2" s="138"/>
      <c r="G2" s="138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7"/>
      <c r="BF2" s="7"/>
      <c r="BG2" s="7"/>
      <c r="BH2" s="7"/>
      <c r="BI2" s="7"/>
      <c r="BJ2" s="7"/>
    </row>
    <row r="3" spans="1:62" ht="22.5" customHeight="1" x14ac:dyDescent="0.15">
      <c r="A3" s="139"/>
      <c r="B3" s="139"/>
      <c r="C3" s="139"/>
      <c r="D3" s="139"/>
      <c r="E3" s="139"/>
      <c r="F3" s="139"/>
      <c r="G3" s="13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148" t="s">
        <v>123</v>
      </c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</row>
    <row r="4" spans="1:62" ht="45" customHeight="1" x14ac:dyDescent="0.15">
      <c r="A4" s="78" t="s">
        <v>3</v>
      </c>
      <c r="B4" s="79"/>
      <c r="C4" s="79"/>
      <c r="D4" s="80"/>
      <c r="E4" s="144"/>
      <c r="F4" s="145"/>
      <c r="G4" s="145"/>
      <c r="H4" s="146"/>
      <c r="I4" s="64" t="s">
        <v>4</v>
      </c>
      <c r="J4" s="65"/>
      <c r="K4" s="65"/>
      <c r="L4" s="66"/>
      <c r="M4" s="150">
        <v>2024</v>
      </c>
      <c r="N4" s="151"/>
      <c r="O4" s="151"/>
      <c r="P4" s="151"/>
      <c r="Q4" s="152"/>
      <c r="R4" s="124" t="s">
        <v>5</v>
      </c>
      <c r="S4" s="126"/>
      <c r="T4" s="153">
        <v>9</v>
      </c>
      <c r="U4" s="128"/>
      <c r="V4" s="124" t="s">
        <v>6</v>
      </c>
      <c r="W4" s="14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  <c r="AL4" s="9"/>
      <c r="AM4" s="9"/>
      <c r="AN4" s="9"/>
      <c r="AO4" s="18"/>
      <c r="AP4" s="149" t="s">
        <v>124</v>
      </c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</row>
    <row r="5" spans="1:62" ht="45" customHeight="1" x14ac:dyDescent="0.15">
      <c r="A5" s="64" t="s">
        <v>7</v>
      </c>
      <c r="B5" s="65"/>
      <c r="C5" s="65"/>
      <c r="D5" s="66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78" t="s">
        <v>8</v>
      </c>
      <c r="W5" s="79"/>
      <c r="X5" s="79"/>
      <c r="Y5" s="80"/>
      <c r="Z5" s="141"/>
      <c r="AA5" s="142"/>
      <c r="AB5" s="142"/>
      <c r="AC5" s="143"/>
      <c r="AD5" s="78" t="s">
        <v>9</v>
      </c>
      <c r="AE5" s="79"/>
      <c r="AF5" s="79"/>
      <c r="AG5" s="80"/>
      <c r="AH5" s="67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9"/>
    </row>
    <row r="6" spans="1:62" ht="45" customHeight="1" x14ac:dyDescent="0.15">
      <c r="A6" s="78" t="s">
        <v>10</v>
      </c>
      <c r="B6" s="79"/>
      <c r="C6" s="79"/>
      <c r="D6" s="80"/>
      <c r="E6" s="127"/>
      <c r="F6" s="128"/>
      <c r="G6" s="124" t="str">
        <f>IF(E6=1,"地元事務所",IF(E6=2,"中央出先事業所",""))</f>
        <v/>
      </c>
      <c r="H6" s="125"/>
      <c r="I6" s="125"/>
      <c r="J6" s="125"/>
      <c r="K6" s="125"/>
      <c r="L6" s="126"/>
      <c r="M6" s="131" t="s">
        <v>11</v>
      </c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3"/>
      <c r="AD6" s="78" t="s">
        <v>12</v>
      </c>
      <c r="AE6" s="79"/>
      <c r="AF6" s="79"/>
      <c r="AG6" s="80"/>
      <c r="AH6" s="134" t="s">
        <v>13</v>
      </c>
      <c r="AI6" s="125"/>
      <c r="AJ6" s="125"/>
      <c r="AK6" s="125"/>
      <c r="AL6" s="74"/>
      <c r="AM6" s="75"/>
      <c r="AN6" s="76"/>
      <c r="AO6" s="8" t="s">
        <v>14</v>
      </c>
      <c r="AP6" s="8" t="s">
        <v>15</v>
      </c>
      <c r="AQ6" s="125" t="s">
        <v>16</v>
      </c>
      <c r="AR6" s="125"/>
      <c r="AS6" s="125" t="s">
        <v>17</v>
      </c>
      <c r="AT6" s="125"/>
      <c r="AU6" s="125"/>
      <c r="AV6" s="125"/>
      <c r="AW6" s="121"/>
      <c r="AX6" s="122"/>
      <c r="AY6" s="123"/>
      <c r="AZ6" s="10" t="s">
        <v>14</v>
      </c>
      <c r="BA6" s="125" t="s">
        <v>18</v>
      </c>
      <c r="BB6" s="125"/>
      <c r="BC6" s="125"/>
      <c r="BD6" s="125"/>
      <c r="BE6" s="125"/>
      <c r="BF6" s="74"/>
      <c r="BG6" s="75"/>
      <c r="BH6" s="76"/>
      <c r="BI6" s="10" t="s">
        <v>14</v>
      </c>
      <c r="BJ6" s="11" t="s">
        <v>19</v>
      </c>
    </row>
    <row r="7" spans="1:62" ht="45" customHeight="1" x14ac:dyDescent="0.15">
      <c r="A7" s="78" t="s">
        <v>20</v>
      </c>
      <c r="B7" s="79"/>
      <c r="C7" s="79"/>
      <c r="D7" s="80"/>
      <c r="E7" s="99"/>
      <c r="F7" s="100"/>
      <c r="G7" s="100"/>
      <c r="H7" s="100"/>
      <c r="I7" s="100"/>
      <c r="J7" s="100"/>
      <c r="K7" s="100"/>
      <c r="L7" s="101"/>
      <c r="M7" s="73"/>
      <c r="N7" s="73"/>
      <c r="O7" s="73"/>
      <c r="P7" s="73"/>
      <c r="Q7" s="129"/>
      <c r="R7" s="78" t="s">
        <v>21</v>
      </c>
      <c r="S7" s="79"/>
      <c r="T7" s="79"/>
      <c r="U7" s="80"/>
      <c r="V7" s="99"/>
      <c r="W7" s="100"/>
      <c r="X7" s="100"/>
      <c r="Y7" s="100"/>
      <c r="Z7" s="100"/>
      <c r="AA7" s="100"/>
      <c r="AB7" s="100"/>
      <c r="AC7" s="130"/>
      <c r="AD7" s="102" t="s">
        <v>22</v>
      </c>
      <c r="AE7" s="103"/>
      <c r="AF7" s="103"/>
      <c r="AG7" s="104"/>
      <c r="AH7" s="72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129"/>
    </row>
    <row r="8" spans="1:62" ht="45" customHeight="1" x14ac:dyDescent="0.15">
      <c r="A8" s="43" t="s">
        <v>23</v>
      </c>
      <c r="B8" s="26"/>
      <c r="C8" s="26"/>
      <c r="D8" s="27"/>
      <c r="E8" s="105"/>
      <c r="F8" s="106"/>
      <c r="G8" s="93" t="str">
        <f>IF(E8="","",VLOOKUP(E8,Area_Gyosyu,2))</f>
        <v/>
      </c>
      <c r="H8" s="94"/>
      <c r="I8" s="94"/>
      <c r="J8" s="94"/>
      <c r="K8" s="94"/>
      <c r="L8" s="95"/>
      <c r="M8" s="91" t="s">
        <v>24</v>
      </c>
      <c r="N8" s="92"/>
      <c r="O8" s="92"/>
      <c r="P8" s="92"/>
      <c r="Q8" s="92"/>
      <c r="R8" s="113" t="s">
        <v>121</v>
      </c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5"/>
    </row>
    <row r="9" spans="1:62" ht="45" customHeight="1" x14ac:dyDescent="0.15">
      <c r="A9" s="28"/>
      <c r="B9" s="29"/>
      <c r="C9" s="29"/>
      <c r="D9" s="30"/>
      <c r="E9" s="107"/>
      <c r="F9" s="108"/>
      <c r="G9" s="96"/>
      <c r="H9" s="97"/>
      <c r="I9" s="97"/>
      <c r="J9" s="97"/>
      <c r="K9" s="97"/>
      <c r="L9" s="98"/>
      <c r="M9" s="119" t="s">
        <v>106</v>
      </c>
      <c r="N9" s="120"/>
      <c r="O9" s="120"/>
      <c r="P9" s="120"/>
      <c r="Q9" s="120"/>
      <c r="R9" s="116" t="s">
        <v>122</v>
      </c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8"/>
    </row>
    <row r="10" spans="1:62" ht="22.5" customHeight="1" x14ac:dyDescent="0.15">
      <c r="A10" s="64" t="s">
        <v>25</v>
      </c>
      <c r="B10" s="66"/>
      <c r="C10" s="64" t="s">
        <v>26</v>
      </c>
      <c r="D10" s="65"/>
      <c r="E10" s="65"/>
      <c r="F10" s="65"/>
      <c r="G10" s="65"/>
      <c r="H10" s="66"/>
      <c r="I10" s="64" t="s">
        <v>27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6"/>
      <c r="AP10" s="90" t="s">
        <v>28</v>
      </c>
      <c r="AQ10" s="111"/>
      <c r="AR10" s="111"/>
      <c r="AS10" s="112"/>
      <c r="AT10" s="64" t="s">
        <v>29</v>
      </c>
      <c r="AU10" s="65"/>
      <c r="AV10" s="65"/>
      <c r="AW10" s="65"/>
      <c r="AX10" s="66"/>
      <c r="AY10" s="64" t="s">
        <v>127</v>
      </c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6"/>
    </row>
    <row r="11" spans="1:62" ht="22.5" customHeight="1" x14ac:dyDescent="0.15">
      <c r="A11" s="64"/>
      <c r="B11" s="66"/>
      <c r="C11" s="64"/>
      <c r="D11" s="65"/>
      <c r="E11" s="65"/>
      <c r="F11" s="65"/>
      <c r="G11" s="65"/>
      <c r="H11" s="66"/>
      <c r="I11" s="64" t="s">
        <v>30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  <c r="U11" s="64" t="s">
        <v>31</v>
      </c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90" t="s">
        <v>32</v>
      </c>
      <c r="AH11" s="65"/>
      <c r="AI11" s="65"/>
      <c r="AJ11" s="66"/>
      <c r="AK11" s="64" t="s">
        <v>33</v>
      </c>
      <c r="AL11" s="65"/>
      <c r="AM11" s="65"/>
      <c r="AN11" s="65"/>
      <c r="AO11" s="66"/>
      <c r="AP11" s="90"/>
      <c r="AQ11" s="111"/>
      <c r="AR11" s="111"/>
      <c r="AS11" s="112"/>
      <c r="AT11" s="64"/>
      <c r="AU11" s="65"/>
      <c r="AV11" s="65"/>
      <c r="AW11" s="65"/>
      <c r="AX11" s="66"/>
      <c r="AY11" s="64" t="s">
        <v>34</v>
      </c>
      <c r="AZ11" s="65"/>
      <c r="BA11" s="66"/>
      <c r="BB11" s="90" t="s">
        <v>35</v>
      </c>
      <c r="BC11" s="65"/>
      <c r="BD11" s="66"/>
      <c r="BE11" s="64" t="s">
        <v>36</v>
      </c>
      <c r="BF11" s="65"/>
      <c r="BG11" s="65"/>
      <c r="BH11" s="65"/>
      <c r="BI11" s="65"/>
      <c r="BJ11" s="66"/>
    </row>
    <row r="12" spans="1:62" ht="65.25" customHeight="1" x14ac:dyDescent="0.15">
      <c r="A12" s="64"/>
      <c r="B12" s="66"/>
      <c r="C12" s="64"/>
      <c r="D12" s="65"/>
      <c r="E12" s="65"/>
      <c r="F12" s="65"/>
      <c r="G12" s="65"/>
      <c r="H12" s="66"/>
      <c r="I12" s="70" t="s">
        <v>37</v>
      </c>
      <c r="J12" s="71"/>
      <c r="K12" s="71"/>
      <c r="L12" s="71"/>
      <c r="M12" s="109" t="s">
        <v>38</v>
      </c>
      <c r="N12" s="71"/>
      <c r="O12" s="71"/>
      <c r="P12" s="110"/>
      <c r="Q12" s="77" t="s">
        <v>39</v>
      </c>
      <c r="R12" s="77"/>
      <c r="S12" s="77"/>
      <c r="T12" s="77"/>
      <c r="U12" s="70" t="s">
        <v>40</v>
      </c>
      <c r="V12" s="71"/>
      <c r="W12" s="71"/>
      <c r="X12" s="71"/>
      <c r="Y12" s="109" t="s">
        <v>41</v>
      </c>
      <c r="Z12" s="71"/>
      <c r="AA12" s="71"/>
      <c r="AB12" s="110"/>
      <c r="AC12" s="77" t="s">
        <v>39</v>
      </c>
      <c r="AD12" s="77"/>
      <c r="AE12" s="77"/>
      <c r="AF12" s="77"/>
      <c r="AG12" s="64"/>
      <c r="AH12" s="65"/>
      <c r="AI12" s="65"/>
      <c r="AJ12" s="66"/>
      <c r="AK12" s="64"/>
      <c r="AL12" s="65"/>
      <c r="AM12" s="65"/>
      <c r="AN12" s="65"/>
      <c r="AO12" s="66"/>
      <c r="AP12" s="90"/>
      <c r="AQ12" s="111"/>
      <c r="AR12" s="111"/>
      <c r="AS12" s="112"/>
      <c r="AT12" s="64"/>
      <c r="AU12" s="65"/>
      <c r="AV12" s="65"/>
      <c r="AW12" s="65"/>
      <c r="AX12" s="66"/>
      <c r="AY12" s="64"/>
      <c r="AZ12" s="65"/>
      <c r="BA12" s="66"/>
      <c r="BB12" s="64"/>
      <c r="BC12" s="65"/>
      <c r="BD12" s="66"/>
      <c r="BE12" s="64" t="s">
        <v>42</v>
      </c>
      <c r="BF12" s="65"/>
      <c r="BG12" s="66"/>
      <c r="BH12" s="64" t="s">
        <v>43</v>
      </c>
      <c r="BI12" s="65"/>
      <c r="BJ12" s="66"/>
    </row>
    <row r="13" spans="1:62" ht="45" customHeight="1" x14ac:dyDescent="0.15">
      <c r="A13" s="56" t="s">
        <v>17</v>
      </c>
      <c r="B13" s="59" t="s">
        <v>44</v>
      </c>
      <c r="C13" s="60" t="s">
        <v>29</v>
      </c>
      <c r="D13" s="41"/>
      <c r="E13" s="86"/>
      <c r="F13" s="87"/>
      <c r="G13" s="88"/>
      <c r="H13" s="12" t="s">
        <v>45</v>
      </c>
      <c r="I13" s="83"/>
      <c r="J13" s="81"/>
      <c r="K13" s="81"/>
      <c r="L13" s="81"/>
      <c r="M13" s="81"/>
      <c r="N13" s="81"/>
      <c r="O13" s="81"/>
      <c r="P13" s="82"/>
      <c r="Q13" s="61">
        <f>SUM(I13:P13)</f>
        <v>0</v>
      </c>
      <c r="R13" s="61"/>
      <c r="S13" s="61"/>
      <c r="T13" s="61"/>
      <c r="U13" s="83"/>
      <c r="V13" s="81"/>
      <c r="W13" s="81"/>
      <c r="X13" s="81"/>
      <c r="Y13" s="81"/>
      <c r="Z13" s="81"/>
      <c r="AA13" s="81"/>
      <c r="AB13" s="82"/>
      <c r="AC13" s="61">
        <f>SUM(U13:AB13)</f>
        <v>0</v>
      </c>
      <c r="AD13" s="61"/>
      <c r="AE13" s="61"/>
      <c r="AF13" s="61"/>
      <c r="AG13" s="55"/>
      <c r="AH13" s="55"/>
      <c r="AI13" s="55"/>
      <c r="AJ13" s="55"/>
      <c r="AK13" s="61">
        <f>Q13+AC13+AG13</f>
        <v>0</v>
      </c>
      <c r="AL13" s="61"/>
      <c r="AM13" s="61"/>
      <c r="AN13" s="61"/>
      <c r="AO13" s="61"/>
      <c r="AP13" s="55"/>
      <c r="AQ13" s="55"/>
      <c r="AR13" s="55"/>
      <c r="AS13" s="55"/>
      <c r="AT13" s="61">
        <f>SUM(AK13:AS13)</f>
        <v>0</v>
      </c>
      <c r="AU13" s="61"/>
      <c r="AV13" s="61"/>
      <c r="AW13" s="61"/>
      <c r="AX13" s="61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</row>
    <row r="14" spans="1:62" ht="45" customHeight="1" x14ac:dyDescent="0.15">
      <c r="A14" s="56"/>
      <c r="B14" s="59"/>
      <c r="C14" s="60" t="s">
        <v>46</v>
      </c>
      <c r="D14" s="41"/>
      <c r="E14" s="41"/>
      <c r="F14" s="41"/>
      <c r="G14" s="41"/>
      <c r="H14" s="41"/>
      <c r="I14" s="57">
        <f>IF($E$13="",0,ROUND(I13/$E$13,0))</f>
        <v>0</v>
      </c>
      <c r="J14" s="58"/>
      <c r="K14" s="58"/>
      <c r="L14" s="58"/>
      <c r="M14" s="58">
        <f>IF($E$13="",0,ROUND(M13/$E$13,0))</f>
        <v>0</v>
      </c>
      <c r="N14" s="58"/>
      <c r="O14" s="58"/>
      <c r="P14" s="63"/>
      <c r="Q14" s="62">
        <f>IF($E$13="",0,ROUND(Q13/$E$13,0))</f>
        <v>0</v>
      </c>
      <c r="R14" s="62"/>
      <c r="S14" s="62"/>
      <c r="T14" s="62"/>
      <c r="U14" s="57">
        <f>IF($E$13="",0,ROUND(U13/$E$13,0))</f>
        <v>0</v>
      </c>
      <c r="V14" s="58"/>
      <c r="W14" s="58"/>
      <c r="X14" s="58"/>
      <c r="Y14" s="58">
        <f>IF($E$13="",0,ROUND(Y13/$E$13,0))</f>
        <v>0</v>
      </c>
      <c r="Z14" s="58"/>
      <c r="AA14" s="58"/>
      <c r="AB14" s="63"/>
      <c r="AC14" s="62">
        <f>IF($E$13="",0,ROUND(AC13/$E$13,0))</f>
        <v>0</v>
      </c>
      <c r="AD14" s="62"/>
      <c r="AE14" s="62"/>
      <c r="AF14" s="62"/>
      <c r="AG14" s="62">
        <f>IF($E$13="",0,ROUND(AG13/$E$13,0))</f>
        <v>0</v>
      </c>
      <c r="AH14" s="62"/>
      <c r="AI14" s="62"/>
      <c r="AJ14" s="62"/>
      <c r="AK14" s="62">
        <f>IF($E$13="",0,ROUND(AK13/$E$13,0))</f>
        <v>0</v>
      </c>
      <c r="AL14" s="62"/>
      <c r="AM14" s="62"/>
      <c r="AN14" s="62"/>
      <c r="AO14" s="62"/>
      <c r="AP14" s="62">
        <f>IF($E$13="",0,ROUND(AP13/$E$13,0))</f>
        <v>0</v>
      </c>
      <c r="AQ14" s="62"/>
      <c r="AR14" s="62"/>
      <c r="AS14" s="62"/>
      <c r="AT14" s="62">
        <f>IF($E$13="",0,ROUND(AT13/$E$13,0))</f>
        <v>0</v>
      </c>
      <c r="AU14" s="62"/>
      <c r="AV14" s="62"/>
      <c r="AW14" s="62"/>
      <c r="AX14" s="62"/>
      <c r="AY14" s="84">
        <f>IF($E$13="",0,ROUND(AY13/$E$13,1))</f>
        <v>0</v>
      </c>
      <c r="AZ14" s="84"/>
      <c r="BA14" s="84"/>
      <c r="BB14" s="84">
        <f>IF($E$13="",0,ROUND(BB13/$E$13,1))</f>
        <v>0</v>
      </c>
      <c r="BC14" s="84"/>
      <c r="BD14" s="84"/>
      <c r="BE14" s="84">
        <f>IF($E$13="",0,ROUND(BE13/$E$13,1))</f>
        <v>0</v>
      </c>
      <c r="BF14" s="84"/>
      <c r="BG14" s="84"/>
      <c r="BH14" s="84">
        <f>IF($E$13="",0,ROUND(BH13/$E$13,1))</f>
        <v>0</v>
      </c>
      <c r="BI14" s="84"/>
      <c r="BJ14" s="84"/>
    </row>
    <row r="15" spans="1:62" ht="45" customHeight="1" x14ac:dyDescent="0.15">
      <c r="A15" s="56"/>
      <c r="B15" s="59" t="s">
        <v>47</v>
      </c>
      <c r="C15" s="60" t="s">
        <v>29</v>
      </c>
      <c r="D15" s="41"/>
      <c r="E15" s="86"/>
      <c r="F15" s="87"/>
      <c r="G15" s="88"/>
      <c r="H15" s="13" t="s">
        <v>45</v>
      </c>
      <c r="I15" s="83"/>
      <c r="J15" s="81"/>
      <c r="K15" s="81"/>
      <c r="L15" s="81"/>
      <c r="M15" s="81"/>
      <c r="N15" s="81"/>
      <c r="O15" s="81"/>
      <c r="P15" s="82"/>
      <c r="Q15" s="61">
        <f>SUM(I15:P15)</f>
        <v>0</v>
      </c>
      <c r="R15" s="61"/>
      <c r="S15" s="61"/>
      <c r="T15" s="61"/>
      <c r="U15" s="83"/>
      <c r="V15" s="81"/>
      <c r="W15" s="81"/>
      <c r="X15" s="81"/>
      <c r="Y15" s="81"/>
      <c r="Z15" s="81"/>
      <c r="AA15" s="81"/>
      <c r="AB15" s="82"/>
      <c r="AC15" s="61">
        <f>SUM(U15:AB15)</f>
        <v>0</v>
      </c>
      <c r="AD15" s="61"/>
      <c r="AE15" s="61"/>
      <c r="AF15" s="61"/>
      <c r="AG15" s="55"/>
      <c r="AH15" s="55"/>
      <c r="AI15" s="55"/>
      <c r="AJ15" s="55"/>
      <c r="AK15" s="61">
        <f>Q15+AC15+AG15</f>
        <v>0</v>
      </c>
      <c r="AL15" s="61"/>
      <c r="AM15" s="61"/>
      <c r="AN15" s="61"/>
      <c r="AO15" s="61"/>
      <c r="AP15" s="55"/>
      <c r="AQ15" s="55"/>
      <c r="AR15" s="55"/>
      <c r="AS15" s="55"/>
      <c r="AT15" s="61">
        <f>SUM(AK15:AS15)</f>
        <v>0</v>
      </c>
      <c r="AU15" s="61"/>
      <c r="AV15" s="61"/>
      <c r="AW15" s="61"/>
      <c r="AX15" s="61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</row>
    <row r="16" spans="1:62" ht="45" customHeight="1" x14ac:dyDescent="0.15">
      <c r="A16" s="56"/>
      <c r="B16" s="59"/>
      <c r="C16" s="60" t="s">
        <v>46</v>
      </c>
      <c r="D16" s="41"/>
      <c r="E16" s="41"/>
      <c r="F16" s="41"/>
      <c r="G16" s="41"/>
      <c r="H16" s="85"/>
      <c r="I16" s="57">
        <f>IF($E$15="",0,ROUND(I15/$E$15,0))</f>
        <v>0</v>
      </c>
      <c r="J16" s="58"/>
      <c r="K16" s="58"/>
      <c r="L16" s="58"/>
      <c r="M16" s="58">
        <f>IF($E$15="",0,ROUND(M15/$E$15,0))</f>
        <v>0</v>
      </c>
      <c r="N16" s="58"/>
      <c r="O16" s="58"/>
      <c r="P16" s="63"/>
      <c r="Q16" s="62">
        <f>IF($E$15="",0,ROUND(Q15/$E$15,0))</f>
        <v>0</v>
      </c>
      <c r="R16" s="62"/>
      <c r="S16" s="62"/>
      <c r="T16" s="62"/>
      <c r="U16" s="57">
        <f>IF($E$15="",0,ROUND(U15/$E$15,0))</f>
        <v>0</v>
      </c>
      <c r="V16" s="58"/>
      <c r="W16" s="58"/>
      <c r="X16" s="58"/>
      <c r="Y16" s="58">
        <f>IF($E$15="",0,ROUND(Y15/$E$15,0))</f>
        <v>0</v>
      </c>
      <c r="Z16" s="58"/>
      <c r="AA16" s="58"/>
      <c r="AB16" s="63"/>
      <c r="AC16" s="62">
        <f>IF($E$15="",0,ROUND(AC15/$E$15,0))</f>
        <v>0</v>
      </c>
      <c r="AD16" s="62"/>
      <c r="AE16" s="62"/>
      <c r="AF16" s="62"/>
      <c r="AG16" s="62">
        <f>IF($E$15="",0,ROUND(AG15/$E$15,0))</f>
        <v>0</v>
      </c>
      <c r="AH16" s="62"/>
      <c r="AI16" s="62"/>
      <c r="AJ16" s="62"/>
      <c r="AK16" s="62">
        <f>IF($E$15="",0,ROUND(AK15/$E$15,0))</f>
        <v>0</v>
      </c>
      <c r="AL16" s="62"/>
      <c r="AM16" s="62"/>
      <c r="AN16" s="62"/>
      <c r="AO16" s="62"/>
      <c r="AP16" s="62">
        <f>IF($E$15="",0,ROUND(AP15/$E$15,0))</f>
        <v>0</v>
      </c>
      <c r="AQ16" s="62"/>
      <c r="AR16" s="62"/>
      <c r="AS16" s="62"/>
      <c r="AT16" s="62">
        <f>IF($E$15="",0,ROUND(AT15/$E$15,0))</f>
        <v>0</v>
      </c>
      <c r="AU16" s="62"/>
      <c r="AV16" s="62"/>
      <c r="AW16" s="62"/>
      <c r="AX16" s="62"/>
      <c r="AY16" s="84">
        <f>IF($E$15="",0,ROUND(AY15/$E$15,1))</f>
        <v>0</v>
      </c>
      <c r="AZ16" s="84"/>
      <c r="BA16" s="84"/>
      <c r="BB16" s="84">
        <f>IF($E$15="",0,ROUND(BB15/$E$15,1))</f>
        <v>0</v>
      </c>
      <c r="BC16" s="84"/>
      <c r="BD16" s="84"/>
      <c r="BE16" s="84">
        <f>IF($E$15="",0,ROUND(BE15/$E$15,1))</f>
        <v>0</v>
      </c>
      <c r="BF16" s="84"/>
      <c r="BG16" s="84"/>
      <c r="BH16" s="84">
        <f>IF($E$15="",0,ROUND(BH15/$E$15,1))</f>
        <v>0</v>
      </c>
      <c r="BI16" s="84"/>
      <c r="BJ16" s="84"/>
    </row>
    <row r="17" spans="1:62" ht="45" customHeight="1" x14ac:dyDescent="0.15">
      <c r="A17" s="56"/>
      <c r="B17" s="56" t="s">
        <v>33</v>
      </c>
      <c r="C17" s="60" t="s">
        <v>29</v>
      </c>
      <c r="D17" s="41"/>
      <c r="E17" s="89">
        <f>E13+E15</f>
        <v>0</v>
      </c>
      <c r="F17" s="89"/>
      <c r="G17" s="89"/>
      <c r="H17" s="13" t="s">
        <v>45</v>
      </c>
      <c r="I17" s="57">
        <f>I13+I15</f>
        <v>0</v>
      </c>
      <c r="J17" s="58"/>
      <c r="K17" s="58"/>
      <c r="L17" s="58"/>
      <c r="M17" s="58">
        <f>M13+M15</f>
        <v>0</v>
      </c>
      <c r="N17" s="58"/>
      <c r="O17" s="58"/>
      <c r="P17" s="63"/>
      <c r="Q17" s="62">
        <f>Q13+Q15</f>
        <v>0</v>
      </c>
      <c r="R17" s="62"/>
      <c r="S17" s="62"/>
      <c r="T17" s="62"/>
      <c r="U17" s="57">
        <f>U13+U15</f>
        <v>0</v>
      </c>
      <c r="V17" s="58"/>
      <c r="W17" s="58"/>
      <c r="X17" s="58"/>
      <c r="Y17" s="58">
        <f>Y13+Y15</f>
        <v>0</v>
      </c>
      <c r="Z17" s="58"/>
      <c r="AA17" s="58"/>
      <c r="AB17" s="63"/>
      <c r="AC17" s="62">
        <f>AC13+AC15</f>
        <v>0</v>
      </c>
      <c r="AD17" s="62"/>
      <c r="AE17" s="62"/>
      <c r="AF17" s="62"/>
      <c r="AG17" s="62">
        <f>AG13+AG15</f>
        <v>0</v>
      </c>
      <c r="AH17" s="62"/>
      <c r="AI17" s="62"/>
      <c r="AJ17" s="62"/>
      <c r="AK17" s="62">
        <f>AK13+AK15</f>
        <v>0</v>
      </c>
      <c r="AL17" s="62"/>
      <c r="AM17" s="62"/>
      <c r="AN17" s="62"/>
      <c r="AO17" s="62"/>
      <c r="AP17" s="62">
        <f>AP13+AP15</f>
        <v>0</v>
      </c>
      <c r="AQ17" s="62"/>
      <c r="AR17" s="62"/>
      <c r="AS17" s="62"/>
      <c r="AT17" s="62">
        <f>AT13+AT15</f>
        <v>0</v>
      </c>
      <c r="AU17" s="62"/>
      <c r="AV17" s="62"/>
      <c r="AW17" s="62"/>
      <c r="AX17" s="62"/>
      <c r="AY17" s="62">
        <f>AY13+AY15</f>
        <v>0</v>
      </c>
      <c r="AZ17" s="62"/>
      <c r="BA17" s="62"/>
      <c r="BB17" s="62">
        <f>BB13+BB15</f>
        <v>0</v>
      </c>
      <c r="BC17" s="62"/>
      <c r="BD17" s="62"/>
      <c r="BE17" s="62">
        <f>BE13+BE15</f>
        <v>0</v>
      </c>
      <c r="BF17" s="62"/>
      <c r="BG17" s="62"/>
      <c r="BH17" s="62">
        <f>BH13+BH15</f>
        <v>0</v>
      </c>
      <c r="BI17" s="62"/>
      <c r="BJ17" s="62"/>
    </row>
    <row r="18" spans="1:62" ht="45" customHeight="1" x14ac:dyDescent="0.15">
      <c r="A18" s="56"/>
      <c r="B18" s="56"/>
      <c r="C18" s="60" t="s">
        <v>46</v>
      </c>
      <c r="D18" s="41"/>
      <c r="E18" s="41"/>
      <c r="F18" s="41"/>
      <c r="G18" s="41"/>
      <c r="H18" s="85"/>
      <c r="I18" s="57">
        <f>IF($E$17=0,0,ROUND(I17/$E$17,0))</f>
        <v>0</v>
      </c>
      <c r="J18" s="58"/>
      <c r="K18" s="58"/>
      <c r="L18" s="58"/>
      <c r="M18" s="58">
        <f>IF($E$17=0,0,ROUND(M17/$E$17,0))</f>
        <v>0</v>
      </c>
      <c r="N18" s="58"/>
      <c r="O18" s="58"/>
      <c r="P18" s="63"/>
      <c r="Q18" s="62">
        <f>IF($E$17=0,0,ROUND(Q17/$E$17,0))</f>
        <v>0</v>
      </c>
      <c r="R18" s="62"/>
      <c r="S18" s="62"/>
      <c r="T18" s="62"/>
      <c r="U18" s="57">
        <f>IF($E$17=0,0,ROUND(U17/$E$17,0))</f>
        <v>0</v>
      </c>
      <c r="V18" s="58"/>
      <c r="W18" s="58"/>
      <c r="X18" s="58"/>
      <c r="Y18" s="58">
        <f>IF($E$17=0,0,ROUND(Y17/$E$17,0))</f>
        <v>0</v>
      </c>
      <c r="Z18" s="58"/>
      <c r="AA18" s="58"/>
      <c r="AB18" s="63"/>
      <c r="AC18" s="62">
        <f>IF($E$17=0,0,ROUND(AC17/$E$17,0))</f>
        <v>0</v>
      </c>
      <c r="AD18" s="62"/>
      <c r="AE18" s="62"/>
      <c r="AF18" s="62"/>
      <c r="AG18" s="62">
        <f>IF($E$17=0,0,ROUND(AG17/$E$17,0))</f>
        <v>0</v>
      </c>
      <c r="AH18" s="62"/>
      <c r="AI18" s="62"/>
      <c r="AJ18" s="62"/>
      <c r="AK18" s="62">
        <f>IF($E$17=0,0,ROUND(AK17/$E$17,0))</f>
        <v>0</v>
      </c>
      <c r="AL18" s="62"/>
      <c r="AM18" s="62"/>
      <c r="AN18" s="62"/>
      <c r="AO18" s="62"/>
      <c r="AP18" s="62">
        <f>IF($E$17=0,0,ROUND(AP17/$E$17,0))</f>
        <v>0</v>
      </c>
      <c r="AQ18" s="62"/>
      <c r="AR18" s="62"/>
      <c r="AS18" s="62"/>
      <c r="AT18" s="62">
        <f>IF($E$17=0,0,ROUND(AT17/$E$17,0))</f>
        <v>0</v>
      </c>
      <c r="AU18" s="62"/>
      <c r="AV18" s="62"/>
      <c r="AW18" s="62"/>
      <c r="AX18" s="62"/>
      <c r="AY18" s="84">
        <f>IF($E$17=0,0,ROUND(AY17/$E$17,1))</f>
        <v>0</v>
      </c>
      <c r="AZ18" s="84"/>
      <c r="BA18" s="84"/>
      <c r="BB18" s="84">
        <f>IF($E$17=0,0,ROUND(BB17/$E$17,1))</f>
        <v>0</v>
      </c>
      <c r="BC18" s="84"/>
      <c r="BD18" s="84"/>
      <c r="BE18" s="84">
        <f>IF($E$17=0,0,ROUND(BE17/$E$17,1))</f>
        <v>0</v>
      </c>
      <c r="BF18" s="84"/>
      <c r="BG18" s="84"/>
      <c r="BH18" s="84">
        <f>IF($E$17=0,0,ROUND(BH17/$E$17,1))</f>
        <v>0</v>
      </c>
      <c r="BI18" s="84"/>
      <c r="BJ18" s="84"/>
    </row>
    <row r="19" spans="1:62" ht="45" customHeight="1" x14ac:dyDescent="0.15">
      <c r="A19" s="14" t="s">
        <v>48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</row>
    <row r="20" spans="1:62" ht="22.5" customHeight="1" x14ac:dyDescent="0.15">
      <c r="A20" s="25" t="s">
        <v>49</v>
      </c>
      <c r="B20" s="26"/>
      <c r="C20" s="26"/>
      <c r="D20" s="26"/>
      <c r="E20" s="27"/>
      <c r="F20" s="15"/>
      <c r="G20" s="44" t="s">
        <v>50</v>
      </c>
      <c r="H20" s="26"/>
      <c r="I20" s="26"/>
      <c r="J20" s="26"/>
      <c r="K20" s="26"/>
      <c r="L20" s="26"/>
      <c r="M20" s="26"/>
      <c r="N20" s="26"/>
      <c r="O20" s="26"/>
      <c r="P20" s="27"/>
      <c r="Q20" s="25" t="s">
        <v>51</v>
      </c>
      <c r="R20" s="26"/>
      <c r="S20" s="26"/>
      <c r="T20" s="27"/>
      <c r="U20" s="43" t="s">
        <v>52</v>
      </c>
      <c r="V20" s="44"/>
      <c r="W20" s="44"/>
      <c r="X20" s="44"/>
      <c r="Y20" s="45"/>
      <c r="Z20" s="31" t="s">
        <v>53</v>
      </c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3"/>
      <c r="AM20" s="31" t="s">
        <v>54</v>
      </c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3"/>
      <c r="AZ20" s="31" t="s">
        <v>41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3"/>
    </row>
    <row r="21" spans="1:62" ht="22.5" customHeight="1" x14ac:dyDescent="0.15">
      <c r="A21" s="28"/>
      <c r="B21" s="29"/>
      <c r="C21" s="29"/>
      <c r="D21" s="29"/>
      <c r="E21" s="30"/>
      <c r="F21" s="16"/>
      <c r="G21" s="47" t="s">
        <v>55</v>
      </c>
      <c r="H21" s="47"/>
      <c r="I21" s="47"/>
      <c r="J21" s="47"/>
      <c r="K21" s="47"/>
      <c r="L21" s="47"/>
      <c r="M21" s="47"/>
      <c r="N21" s="47"/>
      <c r="O21" s="47"/>
      <c r="P21" s="48"/>
      <c r="Q21" s="28"/>
      <c r="R21" s="29"/>
      <c r="S21" s="29"/>
      <c r="T21" s="30"/>
      <c r="U21" s="46"/>
      <c r="V21" s="47"/>
      <c r="W21" s="47"/>
      <c r="X21" s="47"/>
      <c r="Y21" s="48"/>
      <c r="Z21" s="49" t="s">
        <v>56</v>
      </c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1"/>
      <c r="AM21" s="52" t="s">
        <v>57</v>
      </c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4"/>
      <c r="AZ21" s="49" t="s">
        <v>58</v>
      </c>
      <c r="BA21" s="50"/>
      <c r="BB21" s="50"/>
      <c r="BC21" s="50"/>
      <c r="BD21" s="50"/>
      <c r="BE21" s="50"/>
      <c r="BF21" s="50"/>
      <c r="BG21" s="50"/>
      <c r="BH21" s="50"/>
      <c r="BI21" s="50"/>
      <c r="BJ21" s="51"/>
    </row>
    <row r="22" spans="1:62" ht="66.75" customHeight="1" x14ac:dyDescent="0.15">
      <c r="A22" s="22"/>
      <c r="B22" s="23"/>
      <c r="C22" s="23"/>
      <c r="D22" s="23"/>
      <c r="E22" s="24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6"/>
      <c r="Q22" s="22"/>
      <c r="R22" s="23"/>
      <c r="S22" s="23"/>
      <c r="T22" s="17" t="s">
        <v>125</v>
      </c>
      <c r="U22" s="37"/>
      <c r="V22" s="37"/>
      <c r="W22" s="37"/>
      <c r="X22" s="37"/>
      <c r="Y22" s="17" t="s">
        <v>59</v>
      </c>
      <c r="Z22" s="38"/>
      <c r="AA22" s="39"/>
      <c r="AB22" s="39"/>
      <c r="AC22" s="39"/>
      <c r="AD22" s="40"/>
      <c r="AE22" s="41" t="s">
        <v>60</v>
      </c>
      <c r="AF22" s="41"/>
      <c r="AG22" s="42"/>
      <c r="AH22" s="39"/>
      <c r="AI22" s="39"/>
      <c r="AJ22" s="39"/>
      <c r="AK22" s="40"/>
      <c r="AL22" s="13" t="s">
        <v>126</v>
      </c>
      <c r="AM22" s="19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1"/>
      <c r="AZ22" s="19"/>
      <c r="BA22" s="20"/>
      <c r="BB22" s="20"/>
      <c r="BC22" s="20"/>
      <c r="BD22" s="20"/>
      <c r="BE22" s="20"/>
      <c r="BF22" s="20"/>
      <c r="BG22" s="20"/>
      <c r="BH22" s="20"/>
      <c r="BI22" s="20"/>
      <c r="BJ22" s="21"/>
    </row>
  </sheetData>
  <mergeCells count="184">
    <mergeCell ref="A1:G3"/>
    <mergeCell ref="H1:BD2"/>
    <mergeCell ref="A5:D5"/>
    <mergeCell ref="A4:D4"/>
    <mergeCell ref="Z5:AC5"/>
    <mergeCell ref="R4:S4"/>
    <mergeCell ref="E5:U5"/>
    <mergeCell ref="E4:H4"/>
    <mergeCell ref="V4:W4"/>
    <mergeCell ref="AP3:BJ3"/>
    <mergeCell ref="AP4:BJ4"/>
    <mergeCell ref="V5:Y5"/>
    <mergeCell ref="M4:Q4"/>
    <mergeCell ref="T4:U4"/>
    <mergeCell ref="AQ6:AR6"/>
    <mergeCell ref="AS6:AV6"/>
    <mergeCell ref="AD6:AG6"/>
    <mergeCell ref="V7:AC7"/>
    <mergeCell ref="BA6:BE6"/>
    <mergeCell ref="M6:AC6"/>
    <mergeCell ref="AH6:AK6"/>
    <mergeCell ref="AL6:AN6"/>
    <mergeCell ref="BE1:BJ1"/>
    <mergeCell ref="AT13:AX13"/>
    <mergeCell ref="AG11:AJ12"/>
    <mergeCell ref="AK11:AO12"/>
    <mergeCell ref="BH13:BJ13"/>
    <mergeCell ref="Y12:AB12"/>
    <mergeCell ref="U13:X13"/>
    <mergeCell ref="R9:BJ9"/>
    <mergeCell ref="M9:Q9"/>
    <mergeCell ref="AK13:AO13"/>
    <mergeCell ref="AG13:AJ13"/>
    <mergeCell ref="BH14:BJ14"/>
    <mergeCell ref="AY11:BA12"/>
    <mergeCell ref="BB11:BD12"/>
    <mergeCell ref="BE11:BJ11"/>
    <mergeCell ref="AY13:BA13"/>
    <mergeCell ref="BH12:BJ12"/>
    <mergeCell ref="M8:Q8"/>
    <mergeCell ref="G8:L9"/>
    <mergeCell ref="E7:L7"/>
    <mergeCell ref="AD7:AG7"/>
    <mergeCell ref="Q13:T13"/>
    <mergeCell ref="I11:T11"/>
    <mergeCell ref="Y13:AB13"/>
    <mergeCell ref="AC13:AF13"/>
    <mergeCell ref="E8:F9"/>
    <mergeCell ref="M12:P12"/>
    <mergeCell ref="AP13:AS13"/>
    <mergeCell ref="BE12:BG12"/>
    <mergeCell ref="BB13:BD13"/>
    <mergeCell ref="BE13:BG13"/>
    <mergeCell ref="AP14:AS14"/>
    <mergeCell ref="U11:AF11"/>
    <mergeCell ref="Q12:T12"/>
    <mergeCell ref="U12:X12"/>
    <mergeCell ref="B13:B14"/>
    <mergeCell ref="M13:P13"/>
    <mergeCell ref="I13:L13"/>
    <mergeCell ref="C18:H18"/>
    <mergeCell ref="I18:L18"/>
    <mergeCell ref="I14:L14"/>
    <mergeCell ref="M16:P16"/>
    <mergeCell ref="I17:L17"/>
    <mergeCell ref="M17:P17"/>
    <mergeCell ref="E15:G15"/>
    <mergeCell ref="E13:G13"/>
    <mergeCell ref="I15:L15"/>
    <mergeCell ref="C14:H14"/>
    <mergeCell ref="B17:B18"/>
    <mergeCell ref="C17:D17"/>
    <mergeCell ref="E17:G17"/>
    <mergeCell ref="C16:H16"/>
    <mergeCell ref="C15:D15"/>
    <mergeCell ref="AT18:AX18"/>
    <mergeCell ref="AT16:AX16"/>
    <mergeCell ref="AT14:AX14"/>
    <mergeCell ref="Q15:T15"/>
    <mergeCell ref="AC15:AF15"/>
    <mergeCell ref="BH15:BJ15"/>
    <mergeCell ref="BE15:BG15"/>
    <mergeCell ref="BB17:BD17"/>
    <mergeCell ref="BH18:BJ18"/>
    <mergeCell ref="AY14:BA14"/>
    <mergeCell ref="BH17:BJ17"/>
    <mergeCell ref="BH16:BJ16"/>
    <mergeCell ref="BB14:BD14"/>
    <mergeCell ref="BE14:BG14"/>
    <mergeCell ref="BB15:BD15"/>
    <mergeCell ref="AY16:BA16"/>
    <mergeCell ref="AY17:BA17"/>
    <mergeCell ref="BE17:BG17"/>
    <mergeCell ref="BB16:BD16"/>
    <mergeCell ref="BE16:BG16"/>
    <mergeCell ref="AY18:BA18"/>
    <mergeCell ref="BB18:BD18"/>
    <mergeCell ref="BE18:BG18"/>
    <mergeCell ref="AT15:AX15"/>
    <mergeCell ref="M14:P14"/>
    <mergeCell ref="AK14:AO14"/>
    <mergeCell ref="Y16:AB16"/>
    <mergeCell ref="AP15:AS15"/>
    <mergeCell ref="AP16:AS16"/>
    <mergeCell ref="AP17:AS17"/>
    <mergeCell ref="Y17:AB17"/>
    <mergeCell ref="U14:X14"/>
    <mergeCell ref="Q14:T14"/>
    <mergeCell ref="Y14:AB14"/>
    <mergeCell ref="AC14:AF14"/>
    <mergeCell ref="Y15:AB15"/>
    <mergeCell ref="U15:X15"/>
    <mergeCell ref="M15:P15"/>
    <mergeCell ref="AG16:AJ16"/>
    <mergeCell ref="AG14:AJ14"/>
    <mergeCell ref="AK16:AO16"/>
    <mergeCell ref="A8:D9"/>
    <mergeCell ref="I4:L4"/>
    <mergeCell ref="AH5:BJ5"/>
    <mergeCell ref="I12:L12"/>
    <mergeCell ref="AH7:AQ7"/>
    <mergeCell ref="BF6:BH6"/>
    <mergeCell ref="AC12:AF12"/>
    <mergeCell ref="AD5:AG5"/>
    <mergeCell ref="A10:B12"/>
    <mergeCell ref="C10:H12"/>
    <mergeCell ref="AP10:AS12"/>
    <mergeCell ref="AT10:AX12"/>
    <mergeCell ref="AY10:BJ10"/>
    <mergeCell ref="I10:AO10"/>
    <mergeCell ref="R8:BJ8"/>
    <mergeCell ref="A7:D7"/>
    <mergeCell ref="AW6:AY6"/>
    <mergeCell ref="A6:D6"/>
    <mergeCell ref="G6:L6"/>
    <mergeCell ref="E6:F6"/>
    <mergeCell ref="M7:Q7"/>
    <mergeCell ref="AR7:AZ7"/>
    <mergeCell ref="R7:U7"/>
    <mergeCell ref="BA7:BJ7"/>
    <mergeCell ref="AY15:BA15"/>
    <mergeCell ref="AG15:AJ15"/>
    <mergeCell ref="A13:A18"/>
    <mergeCell ref="I16:L16"/>
    <mergeCell ref="B15:B16"/>
    <mergeCell ref="C13:D13"/>
    <mergeCell ref="AK15:AO15"/>
    <mergeCell ref="AC16:AF16"/>
    <mergeCell ref="M18:P18"/>
    <mergeCell ref="Q16:T16"/>
    <mergeCell ref="U16:X16"/>
    <mergeCell ref="AP18:AS18"/>
    <mergeCell ref="U18:X18"/>
    <mergeCell ref="Y18:AB18"/>
    <mergeCell ref="AC17:AF17"/>
    <mergeCell ref="Q18:T18"/>
    <mergeCell ref="Q17:T17"/>
    <mergeCell ref="AG18:AJ18"/>
    <mergeCell ref="AC18:AF18"/>
    <mergeCell ref="AK18:AO18"/>
    <mergeCell ref="AK17:AO17"/>
    <mergeCell ref="U17:X17"/>
    <mergeCell ref="AG17:AJ17"/>
    <mergeCell ref="AT17:AX17"/>
    <mergeCell ref="AZ22:BJ22"/>
    <mergeCell ref="A22:E22"/>
    <mergeCell ref="Q22:S22"/>
    <mergeCell ref="A20:E21"/>
    <mergeCell ref="AM20:AY20"/>
    <mergeCell ref="AZ20:BJ20"/>
    <mergeCell ref="F22:P22"/>
    <mergeCell ref="U22:X22"/>
    <mergeCell ref="Z22:AD22"/>
    <mergeCell ref="AE22:AF22"/>
    <mergeCell ref="AG22:AK22"/>
    <mergeCell ref="AM22:AY22"/>
    <mergeCell ref="Z20:AL20"/>
    <mergeCell ref="Q20:T21"/>
    <mergeCell ref="U20:Y21"/>
    <mergeCell ref="G20:P20"/>
    <mergeCell ref="G21:P21"/>
    <mergeCell ref="Z21:AL21"/>
    <mergeCell ref="AM21:AY21"/>
    <mergeCell ref="AZ21:BJ21"/>
  </mergeCells>
  <phoneticPr fontId="5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Q14:AX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workbookViewId="0">
      <selection sqref="A1:B65536"/>
    </sheetView>
  </sheetViews>
  <sheetFormatPr defaultRowHeight="13.5" x14ac:dyDescent="0.15"/>
  <cols>
    <col min="1" max="1" width="9" style="5"/>
    <col min="2" max="2" width="31.625" style="5" bestFit="1" customWidth="1"/>
    <col min="3" max="16384" width="9" style="5"/>
  </cols>
  <sheetData>
    <row r="1" spans="1:2" x14ac:dyDescent="0.15">
      <c r="A1" s="4">
        <v>1</v>
      </c>
      <c r="B1" s="4" t="s">
        <v>107</v>
      </c>
    </row>
    <row r="2" spans="1:2" x14ac:dyDescent="0.15">
      <c r="A2" s="4">
        <v>2</v>
      </c>
      <c r="B2" s="4" t="s">
        <v>108</v>
      </c>
    </row>
    <row r="3" spans="1:2" x14ac:dyDescent="0.15">
      <c r="A3" s="4">
        <v>3</v>
      </c>
      <c r="B3" s="4" t="s">
        <v>109</v>
      </c>
    </row>
    <row r="4" spans="1:2" x14ac:dyDescent="0.15">
      <c r="A4" s="4">
        <v>4</v>
      </c>
      <c r="B4" s="4" t="s">
        <v>110</v>
      </c>
    </row>
    <row r="5" spans="1:2" x14ac:dyDescent="0.15">
      <c r="A5" s="4">
        <v>5</v>
      </c>
      <c r="B5" s="4" t="s">
        <v>111</v>
      </c>
    </row>
    <row r="6" spans="1:2" x14ac:dyDescent="0.15">
      <c r="A6" s="4">
        <v>6</v>
      </c>
      <c r="B6" s="4" t="s">
        <v>112</v>
      </c>
    </row>
    <row r="7" spans="1:2" x14ac:dyDescent="0.15">
      <c r="A7" s="4">
        <v>7</v>
      </c>
      <c r="B7" s="4" t="s">
        <v>113</v>
      </c>
    </row>
    <row r="8" spans="1:2" x14ac:dyDescent="0.15">
      <c r="A8" s="4">
        <v>8</v>
      </c>
      <c r="B8" s="4" t="s">
        <v>114</v>
      </c>
    </row>
    <row r="9" spans="1:2" x14ac:dyDescent="0.15">
      <c r="A9" s="4">
        <v>9</v>
      </c>
      <c r="B9" s="4" t="s">
        <v>115</v>
      </c>
    </row>
    <row r="10" spans="1:2" x14ac:dyDescent="0.15">
      <c r="A10" s="4">
        <v>10</v>
      </c>
      <c r="B10" s="4" t="s">
        <v>116</v>
      </c>
    </row>
    <row r="11" spans="1:2" x14ac:dyDescent="0.15">
      <c r="A11" s="4">
        <v>11</v>
      </c>
      <c r="B11" s="4" t="s">
        <v>117</v>
      </c>
    </row>
    <row r="12" spans="1:2" x14ac:dyDescent="0.15">
      <c r="A12" s="4">
        <v>12</v>
      </c>
      <c r="B12" s="4" t="s">
        <v>118</v>
      </c>
    </row>
    <row r="13" spans="1:2" x14ac:dyDescent="0.15">
      <c r="A13" s="4">
        <v>13</v>
      </c>
      <c r="B13" s="4" t="s">
        <v>119</v>
      </c>
    </row>
    <row r="14" spans="1:2" x14ac:dyDescent="0.15">
      <c r="A14" s="4">
        <v>14</v>
      </c>
      <c r="B14" s="4" t="s">
        <v>120</v>
      </c>
    </row>
    <row r="15" spans="1:2" x14ac:dyDescent="0.15">
      <c r="A15" s="4">
        <v>15</v>
      </c>
      <c r="B15" s="4" t="s">
        <v>100</v>
      </c>
    </row>
    <row r="16" spans="1:2" x14ac:dyDescent="0.15">
      <c r="A16" s="4">
        <v>16</v>
      </c>
      <c r="B16" s="4" t="s">
        <v>101</v>
      </c>
    </row>
    <row r="17" spans="1:2" x14ac:dyDescent="0.15">
      <c r="A17" s="4">
        <v>17</v>
      </c>
      <c r="B17" s="4" t="s">
        <v>102</v>
      </c>
    </row>
    <row r="18" spans="1:2" x14ac:dyDescent="0.15">
      <c r="A18" s="4">
        <v>18</v>
      </c>
      <c r="B18" s="4" t="s">
        <v>103</v>
      </c>
    </row>
    <row r="19" spans="1:2" x14ac:dyDescent="0.15">
      <c r="A19" s="4">
        <v>19</v>
      </c>
      <c r="B19" s="4" t="s">
        <v>104</v>
      </c>
    </row>
    <row r="20" spans="1:2" x14ac:dyDescent="0.15">
      <c r="A20" s="4">
        <v>20</v>
      </c>
      <c r="B20" s="4" t="s">
        <v>99</v>
      </c>
    </row>
    <row r="21" spans="1:2" x14ac:dyDescent="0.15">
      <c r="A21" s="4">
        <v>21</v>
      </c>
      <c r="B21" s="4" t="s">
        <v>105</v>
      </c>
    </row>
    <row r="22" spans="1:2" x14ac:dyDescent="0.15">
      <c r="A22" s="4">
        <v>22</v>
      </c>
      <c r="B22" s="4" t="s">
        <v>105</v>
      </c>
    </row>
    <row r="23" spans="1:2" x14ac:dyDescent="0.15">
      <c r="A23" s="4">
        <v>23</v>
      </c>
      <c r="B23" s="4" t="s">
        <v>105</v>
      </c>
    </row>
    <row r="24" spans="1:2" x14ac:dyDescent="0.15">
      <c r="A24" s="4">
        <v>24</v>
      </c>
      <c r="B24" s="4" t="s">
        <v>105</v>
      </c>
    </row>
    <row r="25" spans="1:2" x14ac:dyDescent="0.15">
      <c r="A25" s="4">
        <v>25</v>
      </c>
      <c r="B25" s="4" t="s">
        <v>105</v>
      </c>
    </row>
    <row r="26" spans="1:2" x14ac:dyDescent="0.15">
      <c r="A26" s="4">
        <v>26</v>
      </c>
      <c r="B26" s="4" t="s">
        <v>105</v>
      </c>
    </row>
    <row r="27" spans="1:2" x14ac:dyDescent="0.15">
      <c r="A27" s="4">
        <v>27</v>
      </c>
      <c r="B27" s="4" t="s">
        <v>105</v>
      </c>
    </row>
    <row r="28" spans="1:2" x14ac:dyDescent="0.15">
      <c r="A28" s="4">
        <v>28</v>
      </c>
      <c r="B28" s="4" t="s">
        <v>105</v>
      </c>
    </row>
    <row r="29" spans="1:2" x14ac:dyDescent="0.15">
      <c r="A29" s="4">
        <v>29</v>
      </c>
      <c r="B29" s="4" t="s">
        <v>105</v>
      </c>
    </row>
    <row r="30" spans="1:2" x14ac:dyDescent="0.15">
      <c r="A30" s="4">
        <v>30</v>
      </c>
      <c r="B30" s="4" t="s">
        <v>105</v>
      </c>
    </row>
    <row r="31" spans="1:2" x14ac:dyDescent="0.15">
      <c r="A31" s="4">
        <v>31</v>
      </c>
      <c r="B31" s="4" t="s">
        <v>105</v>
      </c>
    </row>
    <row r="32" spans="1:2" x14ac:dyDescent="0.15">
      <c r="A32" s="4">
        <v>32</v>
      </c>
      <c r="B32" s="4" t="s">
        <v>105</v>
      </c>
    </row>
    <row r="33" spans="1:2" x14ac:dyDescent="0.15">
      <c r="A33" s="4">
        <v>33</v>
      </c>
      <c r="B33" s="4" t="s">
        <v>105</v>
      </c>
    </row>
    <row r="34" spans="1:2" x14ac:dyDescent="0.15">
      <c r="A34" s="4">
        <v>34</v>
      </c>
      <c r="B34" s="4" t="s">
        <v>105</v>
      </c>
    </row>
    <row r="35" spans="1:2" x14ac:dyDescent="0.15">
      <c r="A35" s="4">
        <v>35</v>
      </c>
      <c r="B35" s="4" t="s">
        <v>105</v>
      </c>
    </row>
    <row r="36" spans="1:2" x14ac:dyDescent="0.15">
      <c r="A36" s="4">
        <v>36</v>
      </c>
      <c r="B36" s="4" t="s">
        <v>105</v>
      </c>
    </row>
    <row r="37" spans="1:2" x14ac:dyDescent="0.15">
      <c r="A37" s="4">
        <v>37</v>
      </c>
      <c r="B37" s="4" t="s">
        <v>105</v>
      </c>
    </row>
    <row r="38" spans="1:2" x14ac:dyDescent="0.15">
      <c r="A38" s="4">
        <v>38</v>
      </c>
      <c r="B38" s="4" t="s">
        <v>105</v>
      </c>
    </row>
    <row r="39" spans="1:2" x14ac:dyDescent="0.15">
      <c r="A39" s="4">
        <v>39</v>
      </c>
      <c r="B39" s="4" t="s">
        <v>105</v>
      </c>
    </row>
    <row r="40" spans="1:2" x14ac:dyDescent="0.15">
      <c r="A40" s="4">
        <v>40</v>
      </c>
      <c r="B40" s="4" t="s">
        <v>105</v>
      </c>
    </row>
  </sheetData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1"/>
  <sheetViews>
    <sheetView workbookViewId="0"/>
  </sheetViews>
  <sheetFormatPr defaultRowHeight="13.5" x14ac:dyDescent="0.15"/>
  <cols>
    <col min="1" max="1" width="6.5" bestFit="1" customWidth="1"/>
  </cols>
  <sheetData>
    <row r="1" spans="1:38" x14ac:dyDescent="0.15">
      <c r="A1" s="1" t="str">
        <f>"4" &amp; TEXT(調査入力表!P4,"00") &amp; TEXT(調査入力表!T4,"00")</f>
        <v>40009</v>
      </c>
      <c r="B1" s="1" t="str">
        <f>IF(調査入力表!E4="","",TEXT(調査入力表!E4,"000"))</f>
        <v/>
      </c>
      <c r="C1" s="1" t="str">
        <f>IF(調査入力表!E6="","",TEXT(調査入力表!E6,"0"))</f>
        <v/>
      </c>
      <c r="D1" s="1" t="str">
        <f>IF(調査入力表!E8="","",TEXT(調査入力表!E8,"00"))</f>
        <v/>
      </c>
      <c r="E1" s="1" t="str">
        <f>IF(調査入力表!E5="","",調査入力表!E5)</f>
        <v/>
      </c>
      <c r="F1" s="1" t="str">
        <f>IF(調査入力表!Z5="","",調査入力表!Z5)</f>
        <v/>
      </c>
      <c r="G1" s="1">
        <f>調査入力表!AH5</f>
        <v>0</v>
      </c>
      <c r="H1" s="1">
        <v>0</v>
      </c>
      <c r="I1" s="1">
        <v>0</v>
      </c>
      <c r="J1" s="1">
        <v>0</v>
      </c>
      <c r="K1" s="1">
        <v>0</v>
      </c>
      <c r="L1" s="1">
        <v>0</v>
      </c>
      <c r="M1" s="2">
        <v>0</v>
      </c>
      <c r="N1" s="2">
        <v>0</v>
      </c>
      <c r="O1" s="2">
        <v>0</v>
      </c>
      <c r="P1" s="2">
        <v>0</v>
      </c>
      <c r="Q1" s="1">
        <v>0</v>
      </c>
      <c r="R1" s="1">
        <v>0</v>
      </c>
      <c r="S1" s="1">
        <v>0</v>
      </c>
      <c r="T1" s="1">
        <v>0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2">
        <v>0</v>
      </c>
      <c r="AB1" s="1">
        <v>0</v>
      </c>
      <c r="AC1" s="1">
        <v>0</v>
      </c>
      <c r="AD1" s="1">
        <v>0</v>
      </c>
      <c r="AE1" s="1">
        <v>0</v>
      </c>
      <c r="AF1" s="1">
        <v>0</v>
      </c>
      <c r="AG1" s="1">
        <v>0</v>
      </c>
      <c r="AH1" s="1">
        <v>0</v>
      </c>
      <c r="AI1" s="1">
        <v>0</v>
      </c>
      <c r="AJ1" s="1">
        <v>0</v>
      </c>
      <c r="AK1" s="1">
        <v>0</v>
      </c>
      <c r="AL1" s="1">
        <v>0</v>
      </c>
    </row>
    <row r="11" spans="1:38" ht="96" x14ac:dyDescent="0.15">
      <c r="A11" s="3" t="s">
        <v>61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71</v>
      </c>
      <c r="L11" s="3" t="s">
        <v>72</v>
      </c>
      <c r="M11" s="3" t="s">
        <v>73</v>
      </c>
      <c r="N11" s="3" t="s">
        <v>74</v>
      </c>
      <c r="O11" s="3" t="s">
        <v>75</v>
      </c>
      <c r="P11" s="3" t="s">
        <v>76</v>
      </c>
      <c r="Q11" s="3" t="s">
        <v>77</v>
      </c>
      <c r="R11" s="3" t="s">
        <v>78</v>
      </c>
      <c r="S11" s="3" t="s">
        <v>79</v>
      </c>
      <c r="T11" s="3" t="s">
        <v>80</v>
      </c>
      <c r="U11" s="3" t="s">
        <v>81</v>
      </c>
      <c r="V11" s="3" t="s">
        <v>82</v>
      </c>
      <c r="W11" s="3" t="s">
        <v>83</v>
      </c>
      <c r="X11" s="3" t="s">
        <v>84</v>
      </c>
      <c r="Y11" s="3" t="s">
        <v>85</v>
      </c>
      <c r="Z11" s="3" t="s">
        <v>86</v>
      </c>
      <c r="AA11" s="3" t="s">
        <v>87</v>
      </c>
      <c r="AB11" s="3" t="s">
        <v>88</v>
      </c>
      <c r="AC11" s="3" t="s">
        <v>89</v>
      </c>
      <c r="AD11" s="3" t="s">
        <v>90</v>
      </c>
      <c r="AE11" s="3" t="s">
        <v>91</v>
      </c>
      <c r="AF11" s="3" t="s">
        <v>92</v>
      </c>
      <c r="AG11" s="3" t="s">
        <v>93</v>
      </c>
      <c r="AH11" s="3" t="s">
        <v>94</v>
      </c>
      <c r="AI11" s="3" t="s">
        <v>95</v>
      </c>
      <c r="AJ11" s="3" t="s">
        <v>96</v>
      </c>
      <c r="AK11" s="3" t="s">
        <v>97</v>
      </c>
      <c r="AL11" s="3" t="s">
        <v>98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調査入力表</vt:lpstr>
      <vt:lpstr>業種リスト</vt:lpstr>
      <vt:lpstr>データ表</vt:lpstr>
      <vt:lpstr>Area_Gyosyu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　克史</dc:creator>
  <cp:lastModifiedBy>pc03</cp:lastModifiedBy>
  <cp:lastPrinted>2019-08-27T00:25:59Z</cp:lastPrinted>
  <dcterms:created xsi:type="dcterms:W3CDTF">2011-10-04T09:16:50Z</dcterms:created>
  <dcterms:modified xsi:type="dcterms:W3CDTF">2024-10-09T01:32:49Z</dcterms:modified>
</cp:coreProperties>
</file>